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0875" windowHeight="6150" activeTab="0"/>
  </bookViews>
  <sheets>
    <sheet name="TIK X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<sst xmlns="http://schemas.openxmlformats.org/spreadsheetml/2006/main" count="130" uniqueCount="96">
  <si>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Kompleksitas</t>
  </si>
  <si>
    <t>Sarana Pendukung</t>
  </si>
  <si>
    <t>Mengetahui</t>
  </si>
  <si>
    <t>Intake Siswa</t>
  </si>
  <si>
    <t>Kepala Sekolah</t>
  </si>
  <si>
    <t>KKM MATA PELAJARAN</t>
  </si>
  <si>
    <t>KKM SK / SEMESTER 1</t>
  </si>
  <si>
    <t>KELAS : X</t>
  </si>
  <si>
    <t>Standar kompetensi   1 ; Melakukan operasi dasar komputer</t>
  </si>
  <si>
    <t>Mengaktifkan dan mematikan komputer sesuai dengan prosedur</t>
  </si>
  <si>
    <t>Menggunakan perangkat lunak beberapa program aplikasi</t>
  </si>
  <si>
    <t>Mendeskripsikan fungsi, proses kerja komputer, dan telekomunikasi, serta berbagai peralatan teknologi informasi dan komunikasi</t>
  </si>
  <si>
    <t>Mendemonstrasikan fungsi dan cara kerja perangkat lunak aplikasi teknologi   informasi dan komunikasi</t>
  </si>
  <si>
    <t>Memahami ketentuan penggunaan teknologi informasi dan komunikasi</t>
  </si>
  <si>
    <t>Menerapkan aturan yang berkaitan dengan etika dan moral terhadap perangkat keras dan perangkat lunak teknologi informasi dan komunikasi</t>
  </si>
  <si>
    <t>Menerapkan prinsip-prinsip Kesehatan dan  Keselamatan Kerja (K3) dalam menggunakan perangkat keras dan perangkat lunak teknologi Informasi dan komunikasi</t>
  </si>
  <si>
    <t>Menghargai pentingnya Hak Atas Kekayaan Intelektual (HAKI) dalam teknologi informasi dan komunikasi</t>
  </si>
  <si>
    <t>Menggunakan Operating System (OS)</t>
  </si>
  <si>
    <t>Melakukan operasi dasar pada operating system (OS) komputer</t>
  </si>
  <si>
    <t>Menunjukkan menu ikon yang terdapat dalam perangkat lunak pengolah kata</t>
  </si>
  <si>
    <t>Menggunakan menu ikon  yang terdapat dalam perangkat lunak pengolah kata</t>
  </si>
  <si>
    <t>Membuat dokumen pengolah kata dengan variasi tabel, grafik, gambar dan diagram</t>
  </si>
  <si>
    <r>
      <t>Menjelaskan fungsi, dan cara kerja jaringan telekomunikasi (</t>
    </r>
    <r>
      <rPr>
        <b/>
        <i/>
        <sz val="11"/>
        <rFont val="Times New Roman"/>
        <family val="1"/>
      </rPr>
      <t>wireline, wireless</t>
    </r>
    <r>
      <rPr>
        <b/>
        <sz val="11"/>
        <rFont val="Times New Roman"/>
        <family val="1"/>
      </rPr>
      <t>, modem dan satelit)</t>
    </r>
  </si>
  <si>
    <r>
      <t xml:space="preserve">Melakukan </t>
    </r>
    <r>
      <rPr>
        <b/>
        <i/>
        <sz val="11"/>
        <rFont val="Times New Roman"/>
        <family val="1"/>
      </rPr>
      <t>setting peripheral</t>
    </r>
    <r>
      <rPr>
        <b/>
        <sz val="11"/>
        <rFont val="Times New Roman"/>
        <family val="1"/>
      </rPr>
      <t xml:space="preserve"> pada </t>
    </r>
    <r>
      <rPr>
        <b/>
        <i/>
        <sz val="11"/>
        <rFont val="Times New Roman"/>
        <family val="1"/>
      </rPr>
      <t>operating system</t>
    </r>
    <r>
      <rPr>
        <b/>
        <sz val="11"/>
        <rFont val="Times New Roman"/>
        <family val="1"/>
      </rPr>
      <t xml:space="preserve"> (OS) komputer</t>
    </r>
  </si>
  <si>
    <r>
      <t xml:space="preserve">Melakukan manajemen </t>
    </r>
    <r>
      <rPr>
        <b/>
        <i/>
        <sz val="11"/>
        <rFont val="Times New Roman"/>
        <family val="1"/>
      </rPr>
      <t>file</t>
    </r>
  </si>
  <si>
    <t>Mengidentifikasi tata letak dari sebuah motherboard yang membentuk sebuah CPU</t>
  </si>
  <si>
    <t>Mendemonstrasikan cara merangkai console/system unit, monitor, keyboard dan mouse dengan benar</t>
  </si>
  <si>
    <t>Mendemonstrasikan cara menghidupkan komputer sesuai dengan prosedur baku</t>
  </si>
  <si>
    <t>Mendemonstrasikan setting BIOS computer</t>
  </si>
  <si>
    <t>Mendemonstrasikan cara mematikan komputer sesuai dengan prosedur baku</t>
  </si>
  <si>
    <t>Mengklasifikasikan beberapa kelompok aplikasi beserta fungsinya</t>
  </si>
  <si>
    <t>Membedakan beberapa aplikasi yang terdapat dalam operating system</t>
  </si>
  <si>
    <t>Menggunakan beberapa program aplikasi yang terdapat dalam operating system</t>
  </si>
  <si>
    <t>Mengidentifikasi elemen siklus pemrosesan informasi</t>
  </si>
  <si>
    <t>Menjelaskan pengertian dari teknologi informasi dan teknologi komunikasi</t>
  </si>
  <si>
    <t>Mengidentifikasi perangkat keras yang digunakan untuk teknologi informasi beserta fungsinya</t>
  </si>
  <si>
    <t>Mendeskripsikan macam-macam peralatan teknologi komunikasi beserta fungsinya</t>
  </si>
  <si>
    <t>Menjelaskan perbedaan antara jaringan telekomunikasi dengan menggunakan kabel dan nirkabel</t>
  </si>
  <si>
    <t xml:space="preserve">Menjelaskan cara kerja modem  pada jaringan telekomunikasi </t>
  </si>
  <si>
    <t xml:space="preserve">Menjelaskan fungsi satelit pada jaringan telekomunikasi </t>
  </si>
  <si>
    <t>Mengidentifikasi perangkat lunak yang digunakan untuk teknologi informasi beserta fungsinya</t>
  </si>
  <si>
    <t>Mengidentifikasi perangkat lunak yang digunakan untuk teknologi komunikasi beserta fungsinya</t>
  </si>
  <si>
    <t>Mendemonstrasikan penggunaan salah satu perangkat lunak yang digunakan untuk</t>
  </si>
  <si>
    <t>Menjelaskan tentang aturan-aturan hak cipta</t>
  </si>
  <si>
    <t>Menjelaskan dampak pelanggaran hak cipta</t>
  </si>
  <si>
    <t>Menjelaskan jenis pelanggaran hak cipta</t>
  </si>
  <si>
    <t>Menerapkan aturan-aturan hak cipta yang berkaitan dengan teknologi informasi dan komunikasi</t>
  </si>
  <si>
    <t>Mengetahui prinsip-prinsip Kesehatan dan Keselamatan Kerja (K3)</t>
  </si>
  <si>
    <t>Memperagakan posisi duduk dengan baik dan benar</t>
  </si>
  <si>
    <t>Mendemonstrasikan cara menggunakan komputer dengan memperhatikan Kesehatan dan Keselamatan Kerja (K3)</t>
  </si>
  <si>
    <t>Menjelaskan tentang undang-undang mengenai Hak Atas Kekayaan Intelektual</t>
  </si>
  <si>
    <t>Menjelaskan contoh hak cipta dari perangkat lunak</t>
  </si>
  <si>
    <t>Menjelaskan fungsi BIOS</t>
  </si>
  <si>
    <t>Menjelaskan fungsi Sistem Operasi</t>
  </si>
  <si>
    <t>Membedakan Sistem Operasi dan BIOS</t>
  </si>
  <si>
    <t>Mendemonstrasikan penggunaan BIOS dan sistem operasi</t>
  </si>
  <si>
    <r>
      <t xml:space="preserve">Menjelaskan pengertian </t>
    </r>
    <r>
      <rPr>
        <i/>
        <sz val="11"/>
        <rFont val="Times New Roman"/>
        <family val="1"/>
      </rPr>
      <t>peripheral</t>
    </r>
  </si>
  <si>
    <r>
      <t xml:space="preserve">Mendemonstrasikan penginstallan driver </t>
    </r>
    <r>
      <rPr>
        <i/>
        <sz val="11"/>
        <rFont val="Times New Roman"/>
        <family val="1"/>
      </rPr>
      <t>peripheral</t>
    </r>
    <r>
      <rPr>
        <sz val="11"/>
        <rFont val="Times New Roman"/>
        <family val="1"/>
      </rPr>
      <t xml:space="preserve"> pada sistem operasi</t>
    </r>
  </si>
  <si>
    <r>
      <t xml:space="preserve">Mendemonstrasikan </t>
    </r>
    <r>
      <rPr>
        <i/>
        <sz val="11"/>
        <rFont val="Times New Roman"/>
        <family val="1"/>
      </rPr>
      <t xml:space="preserve">setting peripheral (misal: printer, scanner, flash disk, dsb.) </t>
    </r>
  </si>
  <si>
    <t>Menjelaskan manfaat manajemen file</t>
  </si>
  <si>
    <t>Mengidentifikasi perintah-perintah dalam melakukan manajemen file</t>
  </si>
  <si>
    <t>Mendemonstrasikan langkah-langkah manajemen file</t>
  </si>
  <si>
    <t>Mengklasifikasikan ekstensi file</t>
  </si>
  <si>
    <t xml:space="preserve">Menjelaskan pengertian menu dan ikon yang terdapat dalam perangkat lunak pengolah kata  </t>
  </si>
  <si>
    <t>Menjelaskan fungsi menu dan ikon yang terdapat dalam perangkat lunak pengolah kata</t>
  </si>
  <si>
    <t>Mengidentikasi menu dan ikon yang terdapat dalam perangkat lunak pengolah kata</t>
  </si>
  <si>
    <t xml:space="preserve">Menampilkan menu dan ikon yang tersembunyi dan menyembunyikan ikon-ikon yang tidak diperlukan  </t>
  </si>
  <si>
    <t>Mendemonstrasikan pembuatan dokumen baru</t>
  </si>
  <si>
    <t>Memodifikasi jenis dan pengaturan pada teks</t>
  </si>
  <si>
    <t>Memodifikasi pengaturan halaman</t>
  </si>
  <si>
    <r>
      <t xml:space="preserve">Mendemonstrasikan pembuatan </t>
    </r>
    <r>
      <rPr>
        <i/>
        <sz val="11"/>
        <rFont val="Times New Roman"/>
        <family val="1"/>
      </rPr>
      <t>mail merge</t>
    </r>
  </si>
  <si>
    <t>Mendemontrasikan cara mengolah dan mencetak dokumen</t>
  </si>
  <si>
    <t>Membuat dan menghapus baris, kolom atau tabel</t>
  </si>
  <si>
    <t>Menambah, menggabung serta mengatur lebar baris dan kolom</t>
  </si>
  <si>
    <t>Membuat grafik</t>
  </si>
  <si>
    <t>Mengoperasikan ikon drawing</t>
  </si>
  <si>
    <t>Membuat karya dengan menggunakan program pengolah kata</t>
  </si>
  <si>
    <t xml:space="preserve">Kriteria Ketuntasan Minimal  KKM </t>
  </si>
  <si>
    <t>KRITERIA PENETAPAN KETUNTASAN</t>
  </si>
  <si>
    <t>NILAI KKM</t>
  </si>
  <si>
    <t>SEMESTER 2</t>
  </si>
  <si>
    <t>KKM SK / SEMESTER 2</t>
  </si>
  <si>
    <t>Guru Mata Pelajaran TIK</t>
  </si>
  <si>
    <t>Standar  Kompetensi 2 : Memahami fungsi dan proses kerja  berbagai peralatan teknologi informasi dan  komunikasi</t>
  </si>
  <si>
    <t>KKM SK 1</t>
  </si>
  <si>
    <t>KKM SK 2</t>
  </si>
  <si>
    <t>KKM SK 3</t>
  </si>
  <si>
    <t>KKM SK 4</t>
  </si>
  <si>
    <t>STANDAR KOMPETENSI, KOMPETENSI DASAR DAN INDIKATOR</t>
  </si>
  <si>
    <t>NILAI PRAKTEK</t>
  </si>
  <si>
    <t xml:space="preserve">KRITERIA KETUNTASAN  MINIMAL </t>
  </si>
  <si>
    <t>SMA ………………... MATA PELAJARAN TIK</t>
  </si>
  <si>
    <t>TAHUN PELAJARAN ………</t>
  </si>
  <si>
    <t>Sragen,  Juli………….</t>
  </si>
  <si>
    <t>nama</t>
  </si>
  <si>
    <t>nip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</si>
</sst>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left" indent="1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1" fontId="4" fillId="32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0" xfId="0" applyFont="1" applyAlignment="1">
      <alignment horizontal="left" indent="1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1" width="5.28125" style="18" customWidth="1"/>
    <col min="2" max="2" width="77.00390625" style="18" customWidth="1"/>
    <col min="3" max="6" width="13.140625" style="20" customWidth="1"/>
    <col min="7" max="7" width="11.00390625" style="18" hidden="1" customWidth="1"/>
    <col min="8" max="16384" width="9.140625" style="18" customWidth="1"/>
  </cols>
  <sheetData>
    <row r="1" spans="1:7" ht="15">
      <c r="A1" s="72" t="s">
        <v>90</v>
      </c>
      <c r="B1" s="72"/>
      <c r="C1" s="72"/>
      <c r="D1" s="72"/>
      <c r="E1" s="72"/>
      <c r="F1" s="72"/>
      <c r="G1" s="17"/>
    </row>
    <row r="2" spans="1:7" ht="15">
      <c r="A2" s="72" t="s">
        <v>91</v>
      </c>
      <c r="B2" s="72"/>
      <c r="C2" s="72"/>
      <c r="D2" s="72"/>
      <c r="E2" s="72"/>
      <c r="F2" s="72"/>
      <c r="G2" s="17"/>
    </row>
    <row r="3" spans="1:7" ht="15">
      <c r="A3" s="73" t="s">
        <v>92</v>
      </c>
      <c r="B3" s="72"/>
      <c r="C3" s="72"/>
      <c r="D3" s="72"/>
      <c r="E3" s="72"/>
      <c r="F3" s="72"/>
      <c r="G3" s="17"/>
    </row>
    <row r="4" spans="1:7" ht="15">
      <c r="A4" s="16"/>
      <c r="B4" s="16"/>
      <c r="C4" s="16"/>
      <c r="D4" s="16"/>
      <c r="E4" s="16"/>
      <c r="F4" s="16"/>
      <c r="G4" s="17"/>
    </row>
    <row r="5" ht="15">
      <c r="A5" s="19" t="s">
        <v>7</v>
      </c>
    </row>
    <row r="6" spans="1:7" s="5" customFormat="1" ht="15" customHeight="1">
      <c r="A6" s="59" t="s">
        <v>88</v>
      </c>
      <c r="B6" s="59"/>
      <c r="C6" s="65" t="s">
        <v>77</v>
      </c>
      <c r="D6" s="66"/>
      <c r="E6" s="66"/>
      <c r="F6" s="67"/>
      <c r="G6" s="56"/>
    </row>
    <row r="7" spans="1:7" s="5" customFormat="1" ht="15">
      <c r="A7" s="59"/>
      <c r="B7" s="59"/>
      <c r="C7" s="74" t="s">
        <v>78</v>
      </c>
      <c r="D7" s="74"/>
      <c r="E7" s="74"/>
      <c r="F7" s="75" t="s">
        <v>79</v>
      </c>
      <c r="G7" s="63" t="s">
        <v>89</v>
      </c>
    </row>
    <row r="8" spans="1:7" s="5" customFormat="1" ht="28.5">
      <c r="A8" s="59"/>
      <c r="B8" s="59"/>
      <c r="C8" s="10" t="s">
        <v>0</v>
      </c>
      <c r="D8" s="10" t="s">
        <v>1</v>
      </c>
      <c r="E8" s="10" t="s">
        <v>3</v>
      </c>
      <c r="F8" s="58"/>
      <c r="G8" s="64"/>
    </row>
    <row r="9" spans="1:7" ht="15">
      <c r="A9" s="26" t="s">
        <v>8</v>
      </c>
      <c r="B9" s="27"/>
      <c r="C9" s="33"/>
      <c r="D9" s="33"/>
      <c r="E9" s="33"/>
      <c r="F9" s="12"/>
      <c r="G9" s="51"/>
    </row>
    <row r="10" spans="1:7" ht="15">
      <c r="A10" s="26">
        <v>1.1</v>
      </c>
      <c r="B10" s="27" t="s">
        <v>9</v>
      </c>
      <c r="C10" s="36">
        <f>AVERAGE(C12:C20)</f>
        <v>75.2</v>
      </c>
      <c r="D10" s="36">
        <f>AVERAGE(D12:D20)</f>
        <v>81.6</v>
      </c>
      <c r="E10" s="36">
        <f>AVERAGE(E12:E20)</f>
        <v>71</v>
      </c>
      <c r="F10" s="36">
        <f>AVERAGE(C10:E10)</f>
        <v>75.93333333333334</v>
      </c>
      <c r="G10" s="51">
        <v>75</v>
      </c>
    </row>
    <row r="11" spans="1:7" ht="15">
      <c r="A11" s="26"/>
      <c r="B11" s="27"/>
      <c r="C11" s="12" t="str">
        <f>IF(C12&lt;65,"Tinggi",IF(C12&gt;80,"Rendah","Sedang"))</f>
        <v>Sedang</v>
      </c>
      <c r="D11" s="12" t="str">
        <f>IF(D12&lt;65,"Rendah",IF(D12&gt;80,"Tinggi","Sedang"))</f>
        <v>Sedang</v>
      </c>
      <c r="E11" s="12" t="str">
        <f>IF(E12&lt;65,"Rendah",IF(E12&gt;80,"Tinggi","Sedang"))</f>
        <v>Sedang</v>
      </c>
      <c r="F11" s="36"/>
      <c r="G11" s="51"/>
    </row>
    <row r="12" spans="1:7" ht="15">
      <c r="A12" s="11"/>
      <c r="B12" s="28" t="s">
        <v>25</v>
      </c>
      <c r="C12" s="37">
        <v>78</v>
      </c>
      <c r="D12" s="37">
        <v>80</v>
      </c>
      <c r="E12" s="37">
        <v>75</v>
      </c>
      <c r="F12" s="38"/>
      <c r="G12" s="51"/>
    </row>
    <row r="13" spans="1:7" ht="15">
      <c r="A13" s="11"/>
      <c r="B13" s="28"/>
      <c r="C13" s="12" t="str">
        <f>IF(C14&lt;65,"Tinggi",IF(C14&gt;80,"Rendah","Sedang"))</f>
        <v>Sedang</v>
      </c>
      <c r="D13" s="12" t="str">
        <f>IF(D14&lt;65,"Rendah",IF(D14&gt;80,"Tinggi","Sedang"))</f>
        <v>Sedang</v>
      </c>
      <c r="E13" s="12" t="str">
        <f>IF(E14&lt;65,"Rendah",IF(E14&gt;80,"Tinggi","Sedang"))</f>
        <v>Sedang</v>
      </c>
      <c r="F13" s="38"/>
      <c r="G13" s="51"/>
    </row>
    <row r="14" spans="1:7" ht="30">
      <c r="A14" s="11"/>
      <c r="B14" s="28" t="s">
        <v>26</v>
      </c>
      <c r="C14" s="37">
        <v>75</v>
      </c>
      <c r="D14" s="37">
        <v>80</v>
      </c>
      <c r="E14" s="37">
        <v>70</v>
      </c>
      <c r="F14" s="38"/>
      <c r="G14" s="51"/>
    </row>
    <row r="15" spans="1:7" ht="15">
      <c r="A15" s="11"/>
      <c r="B15" s="28"/>
      <c r="C15" s="12" t="str">
        <f>IF(C16&lt;65,"Tinggi",IF(C16&gt;80,"Rendah","Sedang"))</f>
        <v>Sedang</v>
      </c>
      <c r="D15" s="12" t="str">
        <f>IF(D16&lt;65,"Rendah",IF(D16&gt;80,"Tinggi","Sedang"))</f>
        <v>Sedang</v>
      </c>
      <c r="E15" s="12" t="str">
        <f>IF(E16&lt;65,"Rendah",IF(E16&gt;80,"Tinggi","Sedang"))</f>
        <v>Sedang</v>
      </c>
      <c r="F15" s="38"/>
      <c r="G15" s="51"/>
    </row>
    <row r="16" spans="1:7" ht="15">
      <c r="A16" s="11"/>
      <c r="B16" s="28" t="s">
        <v>27</v>
      </c>
      <c r="C16" s="37">
        <v>78</v>
      </c>
      <c r="D16" s="37">
        <v>80</v>
      </c>
      <c r="E16" s="37">
        <v>70</v>
      </c>
      <c r="F16" s="38"/>
      <c r="G16" s="51"/>
    </row>
    <row r="17" spans="1:7" ht="15">
      <c r="A17" s="11"/>
      <c r="B17" s="28"/>
      <c r="C17" s="12" t="str">
        <f>IF(C18&lt;65,"Tinggi",IF(C18&gt;80,"Rendah","Sedang"))</f>
        <v>Sedang</v>
      </c>
      <c r="D17" s="12" t="str">
        <f>IF(D18&lt;65,"Rendah",IF(D18&gt;80,"Tinggi","Sedang"))</f>
        <v>Sedang</v>
      </c>
      <c r="E17" s="12" t="str">
        <f>IF(E18&lt;65,"Rendah",IF(E18&gt;80,"Tinggi","Sedang"))</f>
        <v>Sedang</v>
      </c>
      <c r="F17" s="38"/>
      <c r="G17" s="51"/>
    </row>
    <row r="18" spans="1:7" ht="15">
      <c r="A18" s="11"/>
      <c r="B18" s="28" t="s">
        <v>28</v>
      </c>
      <c r="C18" s="37">
        <v>75</v>
      </c>
      <c r="D18" s="37">
        <v>80</v>
      </c>
      <c r="E18" s="37">
        <v>70</v>
      </c>
      <c r="F18" s="38"/>
      <c r="G18" s="51"/>
    </row>
    <row r="19" spans="1:7" ht="15">
      <c r="A19" s="11"/>
      <c r="B19" s="28"/>
      <c r="C19" s="12" t="str">
        <f>IF(C20&lt;65,"Tinggi",IF(C20&gt;80,"Rendah","Sedang"))</f>
        <v>Sedang</v>
      </c>
      <c r="D19" s="12" t="str">
        <f>IF(D20&lt;65,"Rendah",IF(D20&gt;80,"Tinggi","Sedang"))</f>
        <v>Tinggi</v>
      </c>
      <c r="E19" s="12" t="str">
        <f>IF(E20&lt;65,"Rendah",IF(E20&gt;80,"Tinggi","Sedang"))</f>
        <v>Sedang</v>
      </c>
      <c r="F19" s="38"/>
      <c r="G19" s="51"/>
    </row>
    <row r="20" spans="1:7" ht="15">
      <c r="A20" s="11"/>
      <c r="B20" s="28" t="s">
        <v>29</v>
      </c>
      <c r="C20" s="37">
        <v>70</v>
      </c>
      <c r="D20" s="37">
        <v>88</v>
      </c>
      <c r="E20" s="37">
        <v>70</v>
      </c>
      <c r="F20" s="38"/>
      <c r="G20" s="51"/>
    </row>
    <row r="21" spans="1:7" ht="15">
      <c r="A21" s="11"/>
      <c r="B21" s="28"/>
      <c r="C21" s="12" t="str">
        <f>IF(C22&lt;65,"Tinggi",IF(C22&gt;80,"Rendah","Sedang"))</f>
        <v>Sedang</v>
      </c>
      <c r="D21" s="12" t="str">
        <f>IF(D22&lt;65,"Rendah",IF(D22&gt;80,"Tinggi","Sedang"))</f>
        <v>Sedang</v>
      </c>
      <c r="E21" s="12" t="str">
        <f>IF(E22&lt;65,"Rendah",IF(E22&gt;80,"Tinggi","Sedang"))</f>
        <v>Sedang</v>
      </c>
      <c r="F21" s="38"/>
      <c r="G21" s="51"/>
    </row>
    <row r="22" spans="1:7" ht="15">
      <c r="A22" s="26">
        <v>1.2</v>
      </c>
      <c r="B22" s="29" t="s">
        <v>10</v>
      </c>
      <c r="C22" s="36">
        <f>AVERAGE(C24:C28)</f>
        <v>73.33333333333333</v>
      </c>
      <c r="D22" s="36">
        <f>AVERAGE(D24:D28)</f>
        <v>78</v>
      </c>
      <c r="E22" s="36">
        <f>AVERAGE(E24:E28)</f>
        <v>71.66666666666667</v>
      </c>
      <c r="F22" s="36">
        <f>AVERAGE(C22:E22)</f>
        <v>74.33333333333333</v>
      </c>
      <c r="G22" s="51">
        <v>75</v>
      </c>
    </row>
    <row r="23" spans="1:7" ht="15">
      <c r="A23" s="26"/>
      <c r="B23" s="29"/>
      <c r="C23" s="12" t="str">
        <f>IF(C24&lt;65,"Tinggi",IF(C24&gt;80,"Rendah","Sedang"))</f>
        <v>Sedang</v>
      </c>
      <c r="D23" s="12" t="str">
        <f>IF(D24&lt;65,"Rendah",IF(D24&gt;80,"Tinggi","Sedang"))</f>
        <v>Sedang</v>
      </c>
      <c r="E23" s="12" t="str">
        <f>IF(E24&lt;65,"Rendah",IF(E24&gt;80,"Tinggi","Sedang"))</f>
        <v>Sedang</v>
      </c>
      <c r="F23" s="36"/>
      <c r="G23" s="51"/>
    </row>
    <row r="24" spans="1:7" ht="15">
      <c r="A24" s="11"/>
      <c r="B24" s="30" t="s">
        <v>30</v>
      </c>
      <c r="C24" s="37">
        <v>75</v>
      </c>
      <c r="D24" s="37">
        <v>78</v>
      </c>
      <c r="E24" s="37">
        <v>75</v>
      </c>
      <c r="F24" s="38"/>
      <c r="G24" s="51"/>
    </row>
    <row r="25" spans="1:7" ht="15">
      <c r="A25" s="11"/>
      <c r="B25" s="30"/>
      <c r="C25" s="12" t="str">
        <f>IF(C26&lt;65,"Tinggi",IF(C26&gt;80,"Rendah","Sedang"))</f>
        <v>Sedang</v>
      </c>
      <c r="D25" s="12" t="str">
        <f>IF(D26&lt;65,"Rendah",IF(D26&gt;80,"Tinggi","Sedang"))</f>
        <v>Sedang</v>
      </c>
      <c r="E25" s="12" t="str">
        <f>IF(E26&lt;65,"Rendah",IF(E26&gt;80,"Tinggi","Sedang"))</f>
        <v>Sedang</v>
      </c>
      <c r="F25" s="38"/>
      <c r="G25" s="51"/>
    </row>
    <row r="26" spans="1:7" ht="15">
      <c r="A26" s="11"/>
      <c r="B26" s="30" t="s">
        <v>31</v>
      </c>
      <c r="C26" s="37">
        <v>70</v>
      </c>
      <c r="D26" s="37">
        <v>78</v>
      </c>
      <c r="E26" s="37">
        <v>70</v>
      </c>
      <c r="F26" s="38"/>
      <c r="G26" s="51"/>
    </row>
    <row r="27" spans="1:7" ht="15">
      <c r="A27" s="11"/>
      <c r="B27" s="30"/>
      <c r="C27" s="12" t="str">
        <f>IF(C28&lt;65,"Tinggi",IF(C28&gt;80,"Rendah","Sedang"))</f>
        <v>Sedang</v>
      </c>
      <c r="D27" s="12" t="str">
        <f>IF(D28&lt;65,"Rendah",IF(D28&gt;80,"Tinggi","Sedang"))</f>
        <v>Sedang</v>
      </c>
      <c r="E27" s="12" t="str">
        <f>IF(E28&lt;65,"Rendah",IF(E28&gt;80,"Tinggi","Sedang"))</f>
        <v>Sedang</v>
      </c>
      <c r="F27" s="38"/>
      <c r="G27" s="51"/>
    </row>
    <row r="28" spans="1:7" ht="15">
      <c r="A28" s="11"/>
      <c r="B28" s="30" t="s">
        <v>32</v>
      </c>
      <c r="C28" s="37">
        <v>75</v>
      </c>
      <c r="D28" s="37">
        <v>78</v>
      </c>
      <c r="E28" s="37">
        <v>70</v>
      </c>
      <c r="F28" s="38"/>
      <c r="G28" s="51"/>
    </row>
    <row r="29" spans="1:7" s="19" customFormat="1" ht="14.25">
      <c r="A29" s="68" t="s">
        <v>84</v>
      </c>
      <c r="B29" s="68"/>
      <c r="C29" s="41"/>
      <c r="D29" s="41"/>
      <c r="E29" s="41"/>
      <c r="F29" s="42">
        <f>+(F10+F22)/2</f>
        <v>75.13333333333333</v>
      </c>
      <c r="G29" s="42">
        <f>+(G10+G22)/2</f>
        <v>75</v>
      </c>
    </row>
    <row r="30" spans="1:6" s="45" customFormat="1" ht="14.25">
      <c r="A30" s="43"/>
      <c r="B30" s="43"/>
      <c r="C30" s="43"/>
      <c r="D30" s="43"/>
      <c r="E30" s="43"/>
      <c r="F30" s="44"/>
    </row>
    <row r="31" spans="1:6" s="19" customFormat="1" ht="14.25">
      <c r="A31" s="16"/>
      <c r="B31" s="16"/>
      <c r="C31" s="16"/>
      <c r="D31" s="16"/>
      <c r="E31" s="16"/>
      <c r="F31" s="46"/>
    </row>
    <row r="32" spans="1:6" s="19" customFormat="1" ht="14.25">
      <c r="A32" s="16"/>
      <c r="B32" s="16"/>
      <c r="C32" s="16"/>
      <c r="D32" s="16"/>
      <c r="E32" s="16"/>
      <c r="F32" s="46"/>
    </row>
    <row r="33" spans="1:6" s="19" customFormat="1" ht="14.25">
      <c r="A33" s="16"/>
      <c r="B33" s="16"/>
      <c r="C33" s="16"/>
      <c r="D33" s="16"/>
      <c r="E33" s="16"/>
      <c r="F33" s="46"/>
    </row>
    <row r="34" spans="1:6" s="19" customFormat="1" ht="14.25">
      <c r="A34" s="16"/>
      <c r="B34" s="16"/>
      <c r="C34" s="16"/>
      <c r="D34" s="16"/>
      <c r="E34" s="16"/>
      <c r="F34" s="46"/>
    </row>
    <row r="35" spans="1:6" s="19" customFormat="1" ht="14.25">
      <c r="A35" s="16"/>
      <c r="B35" s="16"/>
      <c r="C35" s="16"/>
      <c r="D35" s="16"/>
      <c r="E35" s="16"/>
      <c r="F35" s="46"/>
    </row>
    <row r="36" spans="1:6" s="19" customFormat="1" ht="14.25">
      <c r="A36" s="16"/>
      <c r="B36" s="16"/>
      <c r="C36" s="16"/>
      <c r="D36" s="16"/>
      <c r="E36" s="16"/>
      <c r="F36" s="46"/>
    </row>
    <row r="37" spans="1:6" s="19" customFormat="1" ht="14.25">
      <c r="A37" s="16"/>
      <c r="B37" s="16"/>
      <c r="C37" s="16"/>
      <c r="D37" s="16"/>
      <c r="E37" s="16"/>
      <c r="F37" s="46"/>
    </row>
    <row r="38" spans="1:6" s="19" customFormat="1" ht="14.25">
      <c r="A38" s="16"/>
      <c r="B38" s="16"/>
      <c r="C38" s="16"/>
      <c r="D38" s="16"/>
      <c r="E38" s="16"/>
      <c r="F38" s="46"/>
    </row>
    <row r="39" spans="1:6" s="19" customFormat="1" ht="14.25">
      <c r="A39" s="16"/>
      <c r="B39" s="16"/>
      <c r="C39" s="16"/>
      <c r="D39" s="16"/>
      <c r="E39" s="16"/>
      <c r="F39" s="46"/>
    </row>
    <row r="40" spans="1:6" s="19" customFormat="1" ht="14.25">
      <c r="A40" s="16"/>
      <c r="B40" s="16"/>
      <c r="C40" s="16"/>
      <c r="D40" s="16"/>
      <c r="E40" s="16"/>
      <c r="F40" s="46"/>
    </row>
    <row r="41" spans="1:7" s="5" customFormat="1" ht="15" customHeight="1">
      <c r="A41" s="59" t="s">
        <v>88</v>
      </c>
      <c r="B41" s="59"/>
      <c r="C41" s="60" t="s">
        <v>77</v>
      </c>
      <c r="D41" s="61"/>
      <c r="E41" s="61"/>
      <c r="F41" s="61"/>
      <c r="G41" s="62"/>
    </row>
    <row r="42" spans="1:7" s="5" customFormat="1" ht="15">
      <c r="A42" s="59"/>
      <c r="B42" s="59"/>
      <c r="C42" s="57" t="s">
        <v>78</v>
      </c>
      <c r="D42" s="57"/>
      <c r="E42" s="57"/>
      <c r="F42" s="58" t="s">
        <v>79</v>
      </c>
      <c r="G42" s="63" t="s">
        <v>89</v>
      </c>
    </row>
    <row r="43" spans="1:7" s="5" customFormat="1" ht="28.5">
      <c r="A43" s="59"/>
      <c r="B43" s="59"/>
      <c r="C43" s="10" t="s">
        <v>0</v>
      </c>
      <c r="D43" s="10" t="s">
        <v>1</v>
      </c>
      <c r="E43" s="10" t="s">
        <v>3</v>
      </c>
      <c r="F43" s="58"/>
      <c r="G43" s="64"/>
    </row>
    <row r="44" spans="1:7" ht="33" customHeight="1">
      <c r="A44" s="70" t="s">
        <v>83</v>
      </c>
      <c r="B44" s="71"/>
      <c r="C44" s="34"/>
      <c r="D44" s="34"/>
      <c r="E44" s="12"/>
      <c r="F44" s="12"/>
      <c r="G44" s="51"/>
    </row>
    <row r="45" spans="1:7" ht="28.5">
      <c r="A45" s="31">
        <v>2.1</v>
      </c>
      <c r="B45" s="29" t="s">
        <v>11</v>
      </c>
      <c r="C45" s="36">
        <f>AVERAGE(C47:C53)</f>
        <v>75</v>
      </c>
      <c r="D45" s="36">
        <f>AVERAGE(D47:D53)</f>
        <v>77.25</v>
      </c>
      <c r="E45" s="36">
        <f>AVERAGE(E47:E53)</f>
        <v>72.5</v>
      </c>
      <c r="F45" s="36">
        <f>AVERAGE(C45:E45)</f>
        <v>74.91666666666667</v>
      </c>
      <c r="G45" s="51">
        <v>75</v>
      </c>
    </row>
    <row r="46" spans="1:7" ht="15">
      <c r="A46" s="31"/>
      <c r="B46" s="29"/>
      <c r="C46" s="12" t="str">
        <f>IF(C47&lt;65,"Tinggi",IF(C47&gt;80,"Rendah","Sedang"))</f>
        <v>Sedang</v>
      </c>
      <c r="D46" s="12" t="str">
        <f>IF(D47&lt;65,"Rendah",IF(D47&gt;80,"Tinggi","Sedang"))</f>
        <v>Sedang</v>
      </c>
      <c r="E46" s="12" t="str">
        <f>IF(E47&lt;65,"Rendah",IF(E47&gt;80,"Tinggi","Sedang"))</f>
        <v>Sedang</v>
      </c>
      <c r="F46" s="36"/>
      <c r="G46" s="51"/>
    </row>
    <row r="47" spans="1:7" ht="15">
      <c r="A47" s="11"/>
      <c r="B47" s="30" t="s">
        <v>33</v>
      </c>
      <c r="C47" s="37">
        <v>75</v>
      </c>
      <c r="D47" s="37">
        <v>78</v>
      </c>
      <c r="E47" s="37">
        <v>70</v>
      </c>
      <c r="F47" s="38"/>
      <c r="G47" s="51"/>
    </row>
    <row r="48" spans="1:7" ht="15">
      <c r="A48" s="11"/>
      <c r="B48" s="30"/>
      <c r="C48" s="12" t="str">
        <f>IF(C49&lt;65,"Tinggi",IF(C49&gt;80,"Rendah","Sedang"))</f>
        <v>Sedang</v>
      </c>
      <c r="D48" s="12" t="str">
        <f>IF(D49&lt;65,"Rendah",IF(D49&gt;80,"Tinggi","Sedang"))</f>
        <v>Sedang</v>
      </c>
      <c r="E48" s="12" t="str">
        <f>IF(E49&lt;65,"Rendah",IF(E49&gt;80,"Tinggi","Sedang"))</f>
        <v>Sedang</v>
      </c>
      <c r="F48" s="38"/>
      <c r="G48" s="51"/>
    </row>
    <row r="49" spans="1:7" ht="15">
      <c r="A49" s="11"/>
      <c r="B49" s="28" t="s">
        <v>34</v>
      </c>
      <c r="C49" s="37">
        <v>75</v>
      </c>
      <c r="D49" s="37">
        <v>78</v>
      </c>
      <c r="E49" s="37">
        <v>70</v>
      </c>
      <c r="F49" s="38"/>
      <c r="G49" s="51"/>
    </row>
    <row r="50" spans="1:7" ht="15">
      <c r="A50" s="11"/>
      <c r="B50" s="28"/>
      <c r="C50" s="33" t="str">
        <f>IF(C51&lt;65,"Tinggi",IF(C51&gt;80,"Rendah","Sedang"))</f>
        <v>Sedang</v>
      </c>
      <c r="D50" s="12" t="str">
        <f>IF(D51&lt;65,"Rendah",IF(D51&gt;80,"Tinggi","Sedang"))</f>
        <v>Sedang</v>
      </c>
      <c r="E50" s="12" t="str">
        <f>IF(E51&lt;65,"Rendah",IF(E51&gt;80,"Tinggi","Sedang"))</f>
        <v>Sedang</v>
      </c>
      <c r="F50" s="38"/>
      <c r="G50" s="51"/>
    </row>
    <row r="51" spans="1:7" ht="15" customHeight="1">
      <c r="A51" s="11"/>
      <c r="B51" s="30" t="s">
        <v>35</v>
      </c>
      <c r="C51" s="37">
        <v>75</v>
      </c>
      <c r="D51" s="37">
        <v>78</v>
      </c>
      <c r="E51" s="37">
        <v>75</v>
      </c>
      <c r="F51" s="38"/>
      <c r="G51" s="51"/>
    </row>
    <row r="52" spans="1:7" ht="15" customHeight="1">
      <c r="A52" s="11"/>
      <c r="B52" s="30"/>
      <c r="C52" s="12" t="str">
        <f>IF(C53&lt;65,"Tinggi",IF(C53&gt;80,"Rendah","Sedang"))</f>
        <v>Sedang</v>
      </c>
      <c r="D52" s="12" t="str">
        <f>IF(D53&lt;65,"Rendah",IF(D53&gt;80,"Tinggi","Sedang"))</f>
        <v>Sedang</v>
      </c>
      <c r="E52" s="12" t="str">
        <f>IF(E53&lt;65,"Rendah",IF(E53&gt;80,"Tinggi","Sedang"))</f>
        <v>Sedang</v>
      </c>
      <c r="F52" s="38"/>
      <c r="G52" s="51"/>
    </row>
    <row r="53" spans="1:7" ht="15">
      <c r="A53" s="11"/>
      <c r="B53" s="30" t="s">
        <v>36</v>
      </c>
      <c r="C53" s="37">
        <v>75</v>
      </c>
      <c r="D53" s="37">
        <v>75</v>
      </c>
      <c r="E53" s="37">
        <v>75</v>
      </c>
      <c r="F53" s="38"/>
      <c r="G53" s="51"/>
    </row>
    <row r="54" spans="1:7" ht="15">
      <c r="A54" s="11"/>
      <c r="B54" s="30"/>
      <c r="C54" s="37"/>
      <c r="D54" s="37"/>
      <c r="E54" s="37"/>
      <c r="F54" s="38"/>
      <c r="G54" s="51"/>
    </row>
    <row r="55" spans="1:7" ht="29.25">
      <c r="A55" s="31">
        <v>2.2</v>
      </c>
      <c r="B55" s="29" t="s">
        <v>22</v>
      </c>
      <c r="C55" s="36">
        <f>AVERAGE(C57:C61)</f>
        <v>73.33333333333333</v>
      </c>
      <c r="D55" s="36">
        <f>AVERAGE(D57:D61)</f>
        <v>75</v>
      </c>
      <c r="E55" s="36">
        <f>AVERAGE(E57:E61)</f>
        <v>71.66666666666667</v>
      </c>
      <c r="F55" s="36">
        <f>AVERAGE(C55:E55)</f>
        <v>73.33333333333333</v>
      </c>
      <c r="G55" s="51">
        <v>74</v>
      </c>
    </row>
    <row r="56" spans="1:7" ht="15">
      <c r="A56" s="31"/>
      <c r="B56" s="29"/>
      <c r="C56" s="12" t="str">
        <f>IF(C57&lt;65,"Tinggi",IF(C57&gt;80,"Rendah","Sedang"))</f>
        <v>Sedang</v>
      </c>
      <c r="D56" s="12" t="str">
        <f>IF(D57&lt;65,"Rendah",IF(D57&gt;80,"Tinggi","Sedang"))</f>
        <v>Sedang</v>
      </c>
      <c r="E56" s="12" t="str">
        <f>IF(E57&lt;65,"Rendah",IF(E57&gt;80,"Tinggi","Sedang"))</f>
        <v>Sedang</v>
      </c>
      <c r="F56" s="36"/>
      <c r="G56" s="51"/>
    </row>
    <row r="57" spans="1:7" ht="18.75" customHeight="1">
      <c r="A57" s="11"/>
      <c r="B57" s="28" t="s">
        <v>37</v>
      </c>
      <c r="C57" s="37">
        <v>75</v>
      </c>
      <c r="D57" s="37">
        <v>80</v>
      </c>
      <c r="E57" s="37">
        <v>75</v>
      </c>
      <c r="F57" s="38"/>
      <c r="G57" s="51"/>
    </row>
    <row r="58" spans="1:7" ht="18.75" customHeight="1">
      <c r="A58" s="11"/>
      <c r="B58" s="28"/>
      <c r="C58" s="12" t="str">
        <f>IF(C59&lt;65,"Tinggi",IF(C59&gt;80,"Rendah","Sedang"))</f>
        <v>Sedang</v>
      </c>
      <c r="D58" s="12" t="str">
        <f>IF(D59&lt;65,"Rendah",IF(D59&gt;80,"Tinggi","Sedang"))</f>
        <v>Sedang</v>
      </c>
      <c r="E58" s="12" t="str">
        <f>IF(E59&lt;65,"Rendah",IF(E59&gt;80,"Tinggi","Sedang"))</f>
        <v>Sedang</v>
      </c>
      <c r="F58" s="38"/>
      <c r="G58" s="51"/>
    </row>
    <row r="59" spans="1:7" ht="15">
      <c r="A59" s="11"/>
      <c r="B59" s="28" t="s">
        <v>38</v>
      </c>
      <c r="C59" s="37">
        <v>70</v>
      </c>
      <c r="D59" s="37">
        <v>75</v>
      </c>
      <c r="E59" s="37">
        <v>70</v>
      </c>
      <c r="F59" s="38"/>
      <c r="G59" s="51"/>
    </row>
    <row r="60" spans="1:7" ht="15">
      <c r="A60" s="11"/>
      <c r="B60" s="28"/>
      <c r="C60" s="12" t="str">
        <f>IF(C61&lt;65,"Tinggi",IF(C61&gt;80,"Rendah","Sedang"))</f>
        <v>Sedang</v>
      </c>
      <c r="D60" s="12" t="str">
        <f>IF(D61&lt;65,"Rendah",IF(D61&gt;80,"Tinggi","Sedang"))</f>
        <v>Sedang</v>
      </c>
      <c r="E60" s="12" t="str">
        <f>IF(E61&lt;65,"Rendah",IF(E61&gt;80,"Tinggi","Sedang"))</f>
        <v>Sedang</v>
      </c>
      <c r="F60" s="38"/>
      <c r="G60" s="51"/>
    </row>
    <row r="61" spans="1:7" ht="15">
      <c r="A61" s="11"/>
      <c r="B61" s="28" t="s">
        <v>39</v>
      </c>
      <c r="C61" s="37">
        <v>75</v>
      </c>
      <c r="D61" s="37">
        <v>70</v>
      </c>
      <c r="E61" s="37">
        <v>70</v>
      </c>
      <c r="F61" s="38"/>
      <c r="G61" s="51"/>
    </row>
    <row r="62" spans="1:7" ht="15">
      <c r="A62" s="11"/>
      <c r="B62" s="28"/>
      <c r="C62" s="12" t="str">
        <f>IF(C63&lt;65,"Tinggi",IF(C63&gt;80,"Rendah","Sedang"))</f>
        <v>Sedang</v>
      </c>
      <c r="D62" s="12" t="str">
        <f>IF(D63&lt;65,"Rendah",IF(D63&gt;80,"Tinggi","Sedang"))</f>
        <v>Sedang</v>
      </c>
      <c r="E62" s="12" t="str">
        <f>IF(E63&lt;65,"Rendah",IF(E63&gt;80,"Tinggi","Sedang"))</f>
        <v>Sedang</v>
      </c>
      <c r="F62" s="38"/>
      <c r="G62" s="51"/>
    </row>
    <row r="63" spans="1:7" ht="28.5">
      <c r="A63" s="31">
        <v>2.3</v>
      </c>
      <c r="B63" s="29" t="s">
        <v>12</v>
      </c>
      <c r="C63" s="36">
        <f>AVERAGE(C65:C69)</f>
        <v>71.66666666666667</v>
      </c>
      <c r="D63" s="36">
        <f>AVERAGE(D65:D69)</f>
        <v>79.33333333333333</v>
      </c>
      <c r="E63" s="36">
        <f>AVERAGE(E65:E69)</f>
        <v>70</v>
      </c>
      <c r="F63" s="36">
        <f>AVERAGE(C63:E63)</f>
        <v>73.66666666666667</v>
      </c>
      <c r="G63" s="51">
        <v>70</v>
      </c>
    </row>
    <row r="64" spans="1:7" ht="15">
      <c r="A64" s="31"/>
      <c r="B64" s="29"/>
      <c r="C64" s="12" t="str">
        <f>IF(C65&lt;65,"Tinggi",IF(C65&gt;80,"Rendah","Sedang"))</f>
        <v>Sedang</v>
      </c>
      <c r="D64" s="12" t="str">
        <f>IF(D65&lt;65,"Rendah",IF(D65&gt;80,"Tinggi","Sedang"))</f>
        <v>Sedang</v>
      </c>
      <c r="E64" s="12" t="str">
        <f>IF(E65&lt;65,"Rendah",IF(E65&gt;80,"Tinggi","Sedang"))</f>
        <v>Sedang</v>
      </c>
      <c r="F64" s="36"/>
      <c r="G64" s="51"/>
    </row>
    <row r="65" spans="1:7" ht="15" customHeight="1">
      <c r="A65" s="11"/>
      <c r="B65" s="30" t="s">
        <v>40</v>
      </c>
      <c r="C65" s="37">
        <v>70</v>
      </c>
      <c r="D65" s="37">
        <v>80</v>
      </c>
      <c r="E65" s="37">
        <v>70</v>
      </c>
      <c r="F65" s="38"/>
      <c r="G65" s="51"/>
    </row>
    <row r="66" spans="1:7" ht="15" customHeight="1">
      <c r="A66" s="11"/>
      <c r="B66" s="30"/>
      <c r="C66" s="12" t="str">
        <f>IF(C67&lt;65,"Tinggi",IF(C67&gt;80,"Rendah","Sedang"))</f>
        <v>Sedang</v>
      </c>
      <c r="D66" s="12" t="str">
        <f>IF(D67&lt;65,"Rendah",IF(D67&gt;80,"Tinggi","Sedang"))</f>
        <v>Sedang</v>
      </c>
      <c r="E66" s="12" t="str">
        <f>IF(E67&lt;65,"Rendah",IF(E67&gt;80,"Tinggi","Sedang"))</f>
        <v>Sedang</v>
      </c>
      <c r="F66" s="38"/>
      <c r="G66" s="51"/>
    </row>
    <row r="67" spans="1:7" ht="30">
      <c r="A67" s="11"/>
      <c r="B67" s="28" t="s">
        <v>41</v>
      </c>
      <c r="C67" s="37">
        <v>75</v>
      </c>
      <c r="D67" s="37">
        <v>80</v>
      </c>
      <c r="E67" s="37">
        <v>70</v>
      </c>
      <c r="F67" s="38"/>
      <c r="G67" s="51"/>
    </row>
    <row r="68" spans="1:7" ht="15">
      <c r="A68" s="11"/>
      <c r="B68" s="28"/>
      <c r="C68" s="12" t="str">
        <f>IF(C69&lt;65,"Tinggi",IF(C69&gt;80,"Rendah","Sedang"))</f>
        <v>Sedang</v>
      </c>
      <c r="D68" s="12" t="str">
        <f>IF(D69&lt;65,"Rendah",IF(D69&gt;80,"Tinggi","Sedang"))</f>
        <v>Sedang</v>
      </c>
      <c r="E68" s="12" t="str">
        <f>IF(E69&lt;65,"Rendah",IF(E69&gt;80,"Tinggi","Sedang"))</f>
        <v>Sedang</v>
      </c>
      <c r="F68" s="38"/>
      <c r="G68" s="51"/>
    </row>
    <row r="69" spans="1:7" ht="15">
      <c r="A69" s="13"/>
      <c r="B69" s="32" t="s">
        <v>42</v>
      </c>
      <c r="C69" s="35">
        <v>70</v>
      </c>
      <c r="D69" s="35">
        <v>78</v>
      </c>
      <c r="E69" s="35">
        <v>70</v>
      </c>
      <c r="F69" s="35"/>
      <c r="G69" s="51"/>
    </row>
    <row r="70" spans="1:7" s="19" customFormat="1" ht="14.25">
      <c r="A70" s="69" t="s">
        <v>85</v>
      </c>
      <c r="B70" s="69"/>
      <c r="C70" s="39"/>
      <c r="D70" s="39"/>
      <c r="E70" s="39"/>
      <c r="F70" s="40">
        <f>+(F45+F55+F63)/3</f>
        <v>73.97222222222223</v>
      </c>
      <c r="G70" s="40">
        <f>+(G45+G55+G63)/3</f>
        <v>73</v>
      </c>
    </row>
    <row r="71" ht="15">
      <c r="B71" s="22"/>
    </row>
    <row r="72" ht="15">
      <c r="B72" s="22"/>
    </row>
    <row r="73" ht="15">
      <c r="B73" s="22"/>
    </row>
    <row r="74" ht="15">
      <c r="B74" s="22"/>
    </row>
    <row r="75" ht="15">
      <c r="B75" s="22"/>
    </row>
    <row r="76" spans="1:7" s="5" customFormat="1" ht="15" customHeight="1">
      <c r="A76" s="59" t="s">
        <v>88</v>
      </c>
      <c r="B76" s="59"/>
      <c r="C76" s="60" t="s">
        <v>77</v>
      </c>
      <c r="D76" s="61"/>
      <c r="E76" s="61"/>
      <c r="F76" s="61"/>
      <c r="G76" s="62"/>
    </row>
    <row r="77" spans="1:7" s="5" customFormat="1" ht="15">
      <c r="A77" s="59"/>
      <c r="B77" s="59"/>
      <c r="C77" s="57" t="s">
        <v>78</v>
      </c>
      <c r="D77" s="57"/>
      <c r="E77" s="57"/>
      <c r="F77" s="58" t="s">
        <v>79</v>
      </c>
      <c r="G77" s="63" t="s">
        <v>89</v>
      </c>
    </row>
    <row r="78" spans="1:7" s="5" customFormat="1" ht="28.5">
      <c r="A78" s="59"/>
      <c r="B78" s="59"/>
      <c r="C78" s="10" t="s">
        <v>0</v>
      </c>
      <c r="D78" s="10" t="s">
        <v>1</v>
      </c>
      <c r="E78" s="10" t="s">
        <v>3</v>
      </c>
      <c r="F78" s="58"/>
      <c r="G78" s="64"/>
    </row>
    <row r="79" spans="1:7" ht="15">
      <c r="A79" s="26" t="s">
        <v>13</v>
      </c>
      <c r="B79" s="30"/>
      <c r="C79" s="12"/>
      <c r="D79" s="12"/>
      <c r="E79" s="12"/>
      <c r="F79" s="12"/>
      <c r="G79" s="51"/>
    </row>
    <row r="80" spans="1:7" ht="28.5">
      <c r="A80" s="31">
        <v>3.1</v>
      </c>
      <c r="B80" s="29" t="s">
        <v>14</v>
      </c>
      <c r="C80" s="36">
        <f>AVERAGE(C82:C88)</f>
        <v>75</v>
      </c>
      <c r="D80" s="36">
        <f>AVERAGE(D82:D88)</f>
        <v>77.5</v>
      </c>
      <c r="E80" s="36">
        <f>AVERAGE(E82:E88)</f>
        <v>73.25</v>
      </c>
      <c r="F80" s="36">
        <f>AVERAGE(C80:E80)</f>
        <v>75.25</v>
      </c>
      <c r="G80" s="51">
        <v>70</v>
      </c>
    </row>
    <row r="81" spans="1:7" ht="15">
      <c r="A81" s="31"/>
      <c r="B81" s="29"/>
      <c r="C81" s="12" t="str">
        <f>IF(C82&lt;65,"Tinggi",IF(C82&gt;80,"Rendah","Sedang"))</f>
        <v>Sedang</v>
      </c>
      <c r="D81" s="12" t="str">
        <f>IF(D82&lt;65,"Rendah",IF(D82&gt;80,"Tinggi","Sedang"))</f>
        <v>Sedang</v>
      </c>
      <c r="E81" s="12" t="str">
        <f>IF(E82&lt;65,"Rendah",IF(E82&gt;80,"Tinggi","Sedang"))</f>
        <v>Sedang</v>
      </c>
      <c r="F81" s="36"/>
      <c r="G81" s="51"/>
    </row>
    <row r="82" spans="1:7" ht="15">
      <c r="A82" s="11"/>
      <c r="B82" s="28" t="s">
        <v>43</v>
      </c>
      <c r="C82" s="37">
        <v>75</v>
      </c>
      <c r="D82" s="37">
        <v>75</v>
      </c>
      <c r="E82" s="37">
        <v>70</v>
      </c>
      <c r="F82" s="38"/>
      <c r="G82" s="51"/>
    </row>
    <row r="83" spans="1:7" ht="15">
      <c r="A83" s="11"/>
      <c r="B83" s="28"/>
      <c r="C83" s="12" t="str">
        <f>IF(C84&lt;65,"Tinggi",IF(C84&gt;80,"Rendah","Sedang"))</f>
        <v>Sedang</v>
      </c>
      <c r="D83" s="12" t="str">
        <f>IF(D84&lt;65,"Rendah",IF(D84&gt;80,"Tinggi","Sedang"))</f>
        <v>Sedang</v>
      </c>
      <c r="E83" s="12" t="str">
        <f>IF(E84&lt;65,"Rendah",IF(E84&gt;80,"Tinggi","Sedang"))</f>
        <v>Sedang</v>
      </c>
      <c r="F83" s="38"/>
      <c r="G83" s="51"/>
    </row>
    <row r="84" spans="1:7" ht="15">
      <c r="A84" s="11"/>
      <c r="B84" s="28" t="s">
        <v>44</v>
      </c>
      <c r="C84" s="37">
        <v>75</v>
      </c>
      <c r="D84" s="37">
        <v>80</v>
      </c>
      <c r="E84" s="37">
        <v>75</v>
      </c>
      <c r="F84" s="38"/>
      <c r="G84" s="51"/>
    </row>
    <row r="85" spans="1:7" ht="15">
      <c r="A85" s="11"/>
      <c r="B85" s="28"/>
      <c r="C85" s="12" t="str">
        <f>IF(C86&lt;65,"Tinggi",IF(C86&gt;80,"Rendah","Sedang"))</f>
        <v>Sedang</v>
      </c>
      <c r="D85" s="12" t="str">
        <f>IF(D86&lt;65,"Rendah",IF(D86&gt;80,"Tinggi","Sedang"))</f>
        <v>Sedang</v>
      </c>
      <c r="E85" s="12" t="str">
        <f>IF(E86&lt;65,"Rendah",IF(E86&gt;80,"Tinggi","Sedang"))</f>
        <v>Sedang</v>
      </c>
      <c r="F85" s="38"/>
      <c r="G85" s="51"/>
    </row>
    <row r="86" spans="1:7" ht="15">
      <c r="A86" s="11"/>
      <c r="B86" s="28" t="s">
        <v>45</v>
      </c>
      <c r="C86" s="37">
        <v>75</v>
      </c>
      <c r="D86" s="37">
        <v>80</v>
      </c>
      <c r="E86" s="37">
        <v>78</v>
      </c>
      <c r="F86" s="38"/>
      <c r="G86" s="51"/>
    </row>
    <row r="87" spans="1:7" ht="15">
      <c r="A87" s="11"/>
      <c r="B87" s="28"/>
      <c r="C87" s="12" t="str">
        <f>IF(C88&lt;65,"Tinggi",IF(C88&gt;80,"Rendah","Sedang"))</f>
        <v>Sedang</v>
      </c>
      <c r="D87" s="12" t="str">
        <f>IF(D88&lt;65,"Rendah",IF(D88&gt;80,"Tinggi","Sedang"))</f>
        <v>Sedang</v>
      </c>
      <c r="E87" s="12" t="str">
        <f>IF(E88&lt;65,"Rendah",IF(E88&gt;80,"Tinggi","Sedang"))</f>
        <v>Sedang</v>
      </c>
      <c r="F87" s="38"/>
      <c r="G87" s="51"/>
    </row>
    <row r="88" spans="1:7" ht="30">
      <c r="A88" s="11"/>
      <c r="B88" s="28" t="s">
        <v>46</v>
      </c>
      <c r="C88" s="37">
        <v>75</v>
      </c>
      <c r="D88" s="37">
        <v>75</v>
      </c>
      <c r="E88" s="37">
        <v>70</v>
      </c>
      <c r="F88" s="38"/>
      <c r="G88" s="51"/>
    </row>
    <row r="89" spans="1:7" ht="42.75">
      <c r="A89" s="31">
        <v>3.2</v>
      </c>
      <c r="B89" s="29" t="s">
        <v>15</v>
      </c>
      <c r="C89" s="36">
        <f>AVERAGE(C91:C95)</f>
        <v>73.33333333333333</v>
      </c>
      <c r="D89" s="36">
        <f>AVERAGE(D91:D95)</f>
        <v>78</v>
      </c>
      <c r="E89" s="36">
        <f>AVERAGE(E91:E95)</f>
        <v>71.66666666666667</v>
      </c>
      <c r="F89" s="36">
        <f>AVERAGE(C89:E89)</f>
        <v>74.33333333333333</v>
      </c>
      <c r="G89" s="51">
        <v>71</v>
      </c>
    </row>
    <row r="90" spans="1:7" ht="15">
      <c r="A90" s="31"/>
      <c r="B90" s="29"/>
      <c r="C90" s="12" t="str">
        <f>IF(C91&lt;65,"Tinggi",IF(C91&gt;80,"Rendah","Sedang"))</f>
        <v>Sedang</v>
      </c>
      <c r="D90" s="12" t="str">
        <f>IF(D91&lt;65,"Rendah",IF(D91&gt;80,"Tinggi","Sedang"))</f>
        <v>Sedang</v>
      </c>
      <c r="E90" s="12" t="str">
        <f>IF(E91&lt;65,"Rendah",IF(E91&gt;80,"Tinggi","Sedang"))</f>
        <v>Sedang</v>
      </c>
      <c r="F90" s="36"/>
      <c r="G90" s="51"/>
    </row>
    <row r="91" spans="1:7" ht="15">
      <c r="A91" s="11"/>
      <c r="B91" s="28" t="s">
        <v>47</v>
      </c>
      <c r="C91" s="37">
        <v>75</v>
      </c>
      <c r="D91" s="37">
        <v>78</v>
      </c>
      <c r="E91" s="37">
        <v>70</v>
      </c>
      <c r="F91" s="38"/>
      <c r="G91" s="51"/>
    </row>
    <row r="92" spans="1:7" ht="15">
      <c r="A92" s="11"/>
      <c r="B92" s="28"/>
      <c r="C92" s="12" t="str">
        <f>IF(C93&lt;65,"Tinggi",IF(C93&gt;80,"Rendah","Sedang"))</f>
        <v>Sedang</v>
      </c>
      <c r="D92" s="12" t="str">
        <f>IF(D93&lt;65,"Rendah",IF(D93&gt;80,"Tinggi","Sedang"))</f>
        <v>Sedang</v>
      </c>
      <c r="E92" s="12" t="str">
        <f>IF(E93&lt;65,"Rendah",IF(E93&gt;80,"Tinggi","Sedang"))</f>
        <v>Sedang</v>
      </c>
      <c r="F92" s="38"/>
      <c r="G92" s="51"/>
    </row>
    <row r="93" spans="1:7" ht="15">
      <c r="A93" s="11"/>
      <c r="B93" s="28" t="s">
        <v>48</v>
      </c>
      <c r="C93" s="37">
        <v>70</v>
      </c>
      <c r="D93" s="37">
        <v>78</v>
      </c>
      <c r="E93" s="37">
        <v>70</v>
      </c>
      <c r="F93" s="38"/>
      <c r="G93" s="51"/>
    </row>
    <row r="94" spans="1:7" ht="15">
      <c r="A94" s="11"/>
      <c r="B94" s="28"/>
      <c r="C94" s="12" t="str">
        <f>IF(C95&lt;65,"Tinggi",IF(C95&gt;80,"Rendah","Sedang"))</f>
        <v>Sedang</v>
      </c>
      <c r="D94" s="12" t="str">
        <f>IF(D95&lt;65,"Rendah",IF(D95&gt;80,"Tinggi","Sedang"))</f>
        <v>Sedang</v>
      </c>
      <c r="E94" s="12" t="str">
        <f>IF(E95&lt;65,"Rendah",IF(E95&gt;80,"Tinggi","Sedang"))</f>
        <v>Sedang</v>
      </c>
      <c r="F94" s="38"/>
      <c r="G94" s="51"/>
    </row>
    <row r="95" spans="1:7" ht="30">
      <c r="A95" s="11"/>
      <c r="B95" s="28" t="s">
        <v>49</v>
      </c>
      <c r="C95" s="37">
        <v>75</v>
      </c>
      <c r="D95" s="37">
        <v>78</v>
      </c>
      <c r="E95" s="37">
        <v>75</v>
      </c>
      <c r="F95" s="38"/>
      <c r="G95" s="51"/>
    </row>
    <row r="96" spans="1:7" ht="28.5">
      <c r="A96" s="31">
        <v>3.3</v>
      </c>
      <c r="B96" s="29" t="s">
        <v>16</v>
      </c>
      <c r="C96" s="36">
        <f>AVERAGE(C98:C100)</f>
        <v>75</v>
      </c>
      <c r="D96" s="36">
        <f>AVERAGE(D98:D100)</f>
        <v>80</v>
      </c>
      <c r="E96" s="36">
        <f>AVERAGE(E98:E100)</f>
        <v>72.5</v>
      </c>
      <c r="F96" s="36">
        <f>AVERAGE(C96:E96)</f>
        <v>75.83333333333333</v>
      </c>
      <c r="G96" s="51">
        <v>70</v>
      </c>
    </row>
    <row r="97" spans="1:7" ht="15">
      <c r="A97" s="31"/>
      <c r="B97" s="29"/>
      <c r="C97" s="12" t="str">
        <f>IF(C98&lt;65,"Tinggi",IF(C98&gt;80,"Rendah","Sedang"))</f>
        <v>Sedang</v>
      </c>
      <c r="D97" s="12" t="str">
        <f>IF(D98&lt;65,"Rendah",IF(D98&gt;80,"Tinggi","Sedang"))</f>
        <v>Sedang</v>
      </c>
      <c r="E97" s="12" t="str">
        <f>IF(E98&lt;65,"Rendah",IF(E98&gt;80,"Tinggi","Sedang"))</f>
        <v>Sedang</v>
      </c>
      <c r="F97" s="36"/>
      <c r="G97" s="51"/>
    </row>
    <row r="98" spans="1:7" ht="15">
      <c r="A98" s="11"/>
      <c r="B98" s="28" t="s">
        <v>50</v>
      </c>
      <c r="C98" s="37">
        <v>75</v>
      </c>
      <c r="D98" s="37">
        <v>80</v>
      </c>
      <c r="E98" s="37">
        <v>75</v>
      </c>
      <c r="F98" s="38"/>
      <c r="G98" s="51"/>
    </row>
    <row r="99" spans="1:7" ht="15">
      <c r="A99" s="11"/>
      <c r="B99" s="28"/>
      <c r="C99" s="12" t="str">
        <f>IF(C100&lt;65,"Tinggi",IF(C100&gt;80,"Rendah","Sedang"))</f>
        <v>Sedang</v>
      </c>
      <c r="D99" s="12" t="str">
        <f>IF(D100&lt;65,"Rendah",IF(D100&gt;80,"Tinggi","Sedang"))</f>
        <v>Sedang</v>
      </c>
      <c r="E99" s="12" t="str">
        <f>IF(E100&lt;65,"Rendah",IF(E100&gt;80,"Tinggi","Sedang"))</f>
        <v>Sedang</v>
      </c>
      <c r="F99" s="38"/>
      <c r="G99" s="51"/>
    </row>
    <row r="100" spans="1:7" ht="15">
      <c r="A100" s="13"/>
      <c r="B100" s="32" t="s">
        <v>51</v>
      </c>
      <c r="C100" s="35">
        <v>75</v>
      </c>
      <c r="D100" s="35">
        <v>80</v>
      </c>
      <c r="E100" s="35">
        <v>70</v>
      </c>
      <c r="F100" s="35"/>
      <c r="G100" s="51"/>
    </row>
    <row r="101" spans="1:7" s="19" customFormat="1" ht="14.25">
      <c r="A101" s="69" t="s">
        <v>86</v>
      </c>
      <c r="B101" s="69"/>
      <c r="C101" s="39"/>
      <c r="D101" s="39"/>
      <c r="E101" s="39"/>
      <c r="F101" s="40">
        <f>+(F80+F89+F96)/3</f>
        <v>75.13888888888887</v>
      </c>
      <c r="G101" s="40">
        <f>+(G80+G89+G96)/3</f>
        <v>70.33333333333333</v>
      </c>
    </row>
    <row r="102" ht="15.75" thickBot="1">
      <c r="B102" s="22"/>
    </row>
    <row r="103" spans="1:6" s="2" customFormat="1" ht="18" customHeight="1" thickBot="1">
      <c r="A103" s="8" t="s">
        <v>6</v>
      </c>
      <c r="B103" s="8"/>
      <c r="C103" s="4">
        <f>+(F29+F70+F101)/3</f>
        <v>74.74814814814813</v>
      </c>
      <c r="D103" s="1"/>
      <c r="E103" s="1"/>
      <c r="F103" s="3"/>
    </row>
    <row r="104" spans="1:6" s="5" customFormat="1" ht="15">
      <c r="A104" s="23"/>
      <c r="B104" s="24"/>
      <c r="C104" s="9"/>
      <c r="D104" s="9"/>
      <c r="E104" s="9"/>
      <c r="F104" s="9"/>
    </row>
    <row r="105" spans="1:6" s="5" customFormat="1" ht="15">
      <c r="A105" s="23"/>
      <c r="B105" s="24"/>
      <c r="C105" s="9"/>
      <c r="D105" s="9"/>
      <c r="E105" s="9"/>
      <c r="F105" s="9"/>
    </row>
    <row r="106" spans="1:6" s="5" customFormat="1" ht="15">
      <c r="A106" s="23"/>
      <c r="B106" s="24"/>
      <c r="C106" s="9"/>
      <c r="D106" s="9"/>
      <c r="E106" s="9"/>
      <c r="F106" s="9"/>
    </row>
    <row r="107" spans="1:6" s="5" customFormat="1" ht="15">
      <c r="A107" s="23"/>
      <c r="B107" s="24"/>
      <c r="C107" s="9"/>
      <c r="D107" s="9"/>
      <c r="E107" s="9"/>
      <c r="F107" s="9"/>
    </row>
    <row r="108" spans="1:6" s="5" customFormat="1" ht="15">
      <c r="A108" s="23"/>
      <c r="B108" s="24"/>
      <c r="C108" s="9"/>
      <c r="D108" s="9"/>
      <c r="E108" s="9"/>
      <c r="F108" s="9"/>
    </row>
    <row r="109" spans="1:6" s="5" customFormat="1" ht="15">
      <c r="A109" s="23"/>
      <c r="B109" s="24"/>
      <c r="C109" s="9"/>
      <c r="D109" s="9"/>
      <c r="E109" s="9"/>
      <c r="F109" s="9"/>
    </row>
    <row r="110" spans="1:6" s="5" customFormat="1" ht="15">
      <c r="A110" s="23"/>
      <c r="B110" s="24"/>
      <c r="C110" s="9"/>
      <c r="D110" s="9"/>
      <c r="E110" s="9"/>
      <c r="F110" s="9"/>
    </row>
    <row r="111" spans="1:6" s="5" customFormat="1" ht="15">
      <c r="A111" s="8" t="s">
        <v>80</v>
      </c>
      <c r="B111" s="24"/>
      <c r="C111" s="9"/>
      <c r="D111" s="9"/>
      <c r="E111" s="9"/>
      <c r="F111" s="9"/>
    </row>
    <row r="112" spans="1:7" s="5" customFormat="1" ht="15" customHeight="1">
      <c r="A112" s="59" t="s">
        <v>88</v>
      </c>
      <c r="B112" s="59"/>
      <c r="C112" s="60" t="s">
        <v>77</v>
      </c>
      <c r="D112" s="61"/>
      <c r="E112" s="61"/>
      <c r="F112" s="61"/>
      <c r="G112" s="62"/>
    </row>
    <row r="113" spans="1:7" s="5" customFormat="1" ht="15">
      <c r="A113" s="59"/>
      <c r="B113" s="59"/>
      <c r="C113" s="57" t="s">
        <v>78</v>
      </c>
      <c r="D113" s="57"/>
      <c r="E113" s="57"/>
      <c r="F113" s="58" t="s">
        <v>79</v>
      </c>
      <c r="G113" s="63" t="s">
        <v>89</v>
      </c>
    </row>
    <row r="114" spans="1:7" s="5" customFormat="1" ht="28.5">
      <c r="A114" s="59"/>
      <c r="B114" s="59"/>
      <c r="C114" s="10" t="s">
        <v>0</v>
      </c>
      <c r="D114" s="10" t="s">
        <v>1</v>
      </c>
      <c r="E114" s="10" t="s">
        <v>3</v>
      </c>
      <c r="F114" s="58"/>
      <c r="G114" s="64"/>
    </row>
    <row r="115" spans="1:7" ht="15">
      <c r="A115" s="26" t="s">
        <v>17</v>
      </c>
      <c r="B115" s="30"/>
      <c r="C115" s="12"/>
      <c r="D115" s="12"/>
      <c r="E115" s="12"/>
      <c r="F115" s="12"/>
      <c r="G115" s="51"/>
    </row>
    <row r="116" spans="1:7" ht="15">
      <c r="A116" s="26">
        <v>4.1</v>
      </c>
      <c r="B116" s="29" t="s">
        <v>18</v>
      </c>
      <c r="C116" s="36">
        <f>AVERAGE(C118:C124)</f>
        <v>75</v>
      </c>
      <c r="D116" s="36">
        <f>AVERAGE(D118:D124)</f>
        <v>77.25</v>
      </c>
      <c r="E116" s="36">
        <f>AVERAGE(E118:E124)</f>
        <v>74.5</v>
      </c>
      <c r="F116" s="36">
        <f>AVERAGE(C116:E116)</f>
        <v>75.58333333333333</v>
      </c>
      <c r="G116" s="51">
        <v>69</v>
      </c>
    </row>
    <row r="117" spans="1:7" ht="13.5" customHeight="1">
      <c r="A117" s="26"/>
      <c r="B117" s="29"/>
      <c r="C117" s="12" t="str">
        <f>IF(C118&lt;65,"Tinggi",IF(C118&gt;80,"Rendah","Sedang"))</f>
        <v>Sedang</v>
      </c>
      <c r="D117" s="12" t="str">
        <f>IF(D118&lt;65,"Rendah",IF(D118&gt;80,"Tinggi","Sedang"))</f>
        <v>Sedang</v>
      </c>
      <c r="E117" s="12" t="str">
        <f>IF(E118&lt;65,"Rendah",IF(E118&gt;80,"Tinggi","Sedang"))</f>
        <v>Sedang</v>
      </c>
      <c r="F117" s="36"/>
      <c r="G117" s="51"/>
    </row>
    <row r="118" spans="1:7" ht="15">
      <c r="A118" s="11"/>
      <c r="B118" s="30" t="s">
        <v>52</v>
      </c>
      <c r="C118" s="37">
        <v>75</v>
      </c>
      <c r="D118" s="37">
        <v>78</v>
      </c>
      <c r="E118" s="37">
        <v>75</v>
      </c>
      <c r="F118" s="38"/>
      <c r="G118" s="51"/>
    </row>
    <row r="119" spans="1:7" ht="15">
      <c r="A119" s="11"/>
      <c r="B119" s="30"/>
      <c r="C119" s="12" t="str">
        <f>IF(C120&lt;65,"Tinggi",IF(C120&gt;80,"Rendah","Sedang"))</f>
        <v>Sedang</v>
      </c>
      <c r="D119" s="12" t="str">
        <f>IF(D120&lt;65,"Rendah",IF(D120&gt;80,"Tinggi","Sedang"))</f>
        <v>Sedang</v>
      </c>
      <c r="E119" s="12" t="str">
        <f>IF(E120&lt;65,"Rendah",IF(E120&gt;80,"Tinggi","Sedang"))</f>
        <v>Sedang</v>
      </c>
      <c r="F119" s="38"/>
      <c r="G119" s="51"/>
    </row>
    <row r="120" spans="1:7" ht="15">
      <c r="A120" s="11"/>
      <c r="B120" s="28" t="s">
        <v>53</v>
      </c>
      <c r="C120" s="37">
        <v>75</v>
      </c>
      <c r="D120" s="37">
        <v>78</v>
      </c>
      <c r="E120" s="37">
        <v>78</v>
      </c>
      <c r="F120" s="38"/>
      <c r="G120" s="51"/>
    </row>
    <row r="121" spans="1:7" ht="15">
      <c r="A121" s="11"/>
      <c r="B121" s="28"/>
      <c r="C121" s="12" t="str">
        <f>IF(C122&lt;65,"Tinggi",IF(C122&gt;80,"Rendah","Sedang"))</f>
        <v>Sedang</v>
      </c>
      <c r="D121" s="12" t="str">
        <f>IF(D122&lt;65,"Rendah",IF(D122&gt;80,"Tinggi","Sedang"))</f>
        <v>Sedang</v>
      </c>
      <c r="E121" s="12" t="str">
        <f>IF(E122&lt;65,"Rendah",IF(E122&gt;80,"Tinggi","Sedang"))</f>
        <v>Sedang</v>
      </c>
      <c r="F121" s="38"/>
      <c r="G121" s="51"/>
    </row>
    <row r="122" spans="1:7" ht="15">
      <c r="A122" s="11"/>
      <c r="B122" s="28" t="s">
        <v>54</v>
      </c>
      <c r="C122" s="37">
        <v>75</v>
      </c>
      <c r="D122" s="37">
        <v>78</v>
      </c>
      <c r="E122" s="37">
        <v>70</v>
      </c>
      <c r="F122" s="38"/>
      <c r="G122" s="51"/>
    </row>
    <row r="123" spans="1:7" ht="13.5" customHeight="1">
      <c r="A123" s="11"/>
      <c r="B123" s="28"/>
      <c r="C123" s="12" t="str">
        <f>IF(C124&lt;65,"Tinggi",IF(C124&gt;80,"Rendah","Sedang"))</f>
        <v>Sedang</v>
      </c>
      <c r="D123" s="12" t="str">
        <f>IF(D124&lt;65,"Rendah",IF(D124&gt;80,"Tinggi","Sedang"))</f>
        <v>Sedang</v>
      </c>
      <c r="E123" s="12" t="str">
        <f>IF(E124&lt;65,"Rendah",IF(E124&gt;80,"Tinggi","Sedang"))</f>
        <v>Sedang</v>
      </c>
      <c r="F123" s="38"/>
      <c r="G123" s="51"/>
    </row>
    <row r="124" spans="1:7" ht="15">
      <c r="A124" s="11"/>
      <c r="B124" s="30" t="s">
        <v>55</v>
      </c>
      <c r="C124" s="37">
        <v>75</v>
      </c>
      <c r="D124" s="37">
        <v>75</v>
      </c>
      <c r="E124" s="37">
        <v>75</v>
      </c>
      <c r="F124" s="38"/>
      <c r="G124" s="51"/>
    </row>
    <row r="125" spans="1:7" ht="15">
      <c r="A125" s="26">
        <v>4.2</v>
      </c>
      <c r="B125" s="29" t="s">
        <v>23</v>
      </c>
      <c r="C125" s="36">
        <f>AVERAGE(C127:C131)</f>
        <v>73.33333333333333</v>
      </c>
      <c r="D125" s="36">
        <f>AVERAGE(D127:D131)</f>
        <v>78.66666666666667</v>
      </c>
      <c r="E125" s="36">
        <f>AVERAGE(E127:E131)</f>
        <v>73.33333333333333</v>
      </c>
      <c r="F125" s="36">
        <f>AVERAGE(C125:E125)</f>
        <v>75.1111111111111</v>
      </c>
      <c r="G125" s="51">
        <v>69</v>
      </c>
    </row>
    <row r="126" spans="1:7" ht="13.5" customHeight="1">
      <c r="A126" s="26"/>
      <c r="B126" s="29"/>
      <c r="C126" s="12" t="str">
        <f>IF(C127&lt;65,"Tinggi",IF(C127&gt;80,"Rendah","Sedang"))</f>
        <v>Sedang</v>
      </c>
      <c r="D126" s="12" t="str">
        <f>IF(D127&lt;65,"Rendah",IF(D127&gt;80,"Tinggi","Sedang"))</f>
        <v>Sedang</v>
      </c>
      <c r="E126" s="12" t="str">
        <f>IF(E127&lt;65,"Rendah",IF(E127&gt;80,"Tinggi","Sedang"))</f>
        <v>Sedang</v>
      </c>
      <c r="F126" s="36"/>
      <c r="G126" s="51"/>
    </row>
    <row r="127" spans="1:7" ht="15">
      <c r="A127" s="11"/>
      <c r="B127" s="28" t="s">
        <v>56</v>
      </c>
      <c r="C127" s="37">
        <v>75</v>
      </c>
      <c r="D127" s="37">
        <v>78</v>
      </c>
      <c r="E127" s="37">
        <v>73</v>
      </c>
      <c r="F127" s="38"/>
      <c r="G127" s="51"/>
    </row>
    <row r="128" spans="1:7" ht="15">
      <c r="A128" s="11"/>
      <c r="B128" s="28"/>
      <c r="C128" s="12" t="str">
        <f>IF(C129&lt;65,"Tinggi",IF(C129&gt;80,"Rendah","Sedang"))</f>
        <v>Sedang</v>
      </c>
      <c r="D128" s="12" t="str">
        <f>IF(D129&lt;65,"Rendah",IF(D129&gt;80,"Tinggi","Sedang"))</f>
        <v>Sedang</v>
      </c>
      <c r="E128" s="12" t="str">
        <f>IF(E129&lt;65,"Rendah",IF(E129&gt;80,"Tinggi","Sedang"))</f>
        <v>Sedang</v>
      </c>
      <c r="F128" s="38"/>
      <c r="G128" s="51"/>
    </row>
    <row r="129" spans="1:7" ht="15">
      <c r="A129" s="11"/>
      <c r="B129" s="28" t="s">
        <v>57</v>
      </c>
      <c r="C129" s="37">
        <v>70</v>
      </c>
      <c r="D129" s="37">
        <v>78</v>
      </c>
      <c r="E129" s="37">
        <v>75</v>
      </c>
      <c r="F129" s="38"/>
      <c r="G129" s="51"/>
    </row>
    <row r="130" spans="1:7" ht="15">
      <c r="A130" s="11"/>
      <c r="B130" s="28"/>
      <c r="C130" s="12" t="str">
        <f>IF(C131&lt;65,"Tinggi",IF(C131&gt;80,"Rendah","Sedang"))</f>
        <v>Sedang</v>
      </c>
      <c r="D130" s="12" t="str">
        <f>IF(D131&lt;65,"Rendah",IF(D131&gt;80,"Tinggi","Sedang"))</f>
        <v>Sedang</v>
      </c>
      <c r="E130" s="12" t="str">
        <f>IF(E131&lt;65,"Rendah",IF(E131&gt;80,"Tinggi","Sedang"))</f>
        <v>Sedang</v>
      </c>
      <c r="F130" s="38"/>
      <c r="G130" s="51"/>
    </row>
    <row r="131" spans="1:7" ht="15">
      <c r="A131" s="13"/>
      <c r="B131" s="32" t="s">
        <v>58</v>
      </c>
      <c r="C131" s="35">
        <v>75</v>
      </c>
      <c r="D131" s="35">
        <v>80</v>
      </c>
      <c r="E131" s="35">
        <v>72</v>
      </c>
      <c r="F131" s="35"/>
      <c r="G131" s="51"/>
    </row>
    <row r="132" spans="1:7" ht="15">
      <c r="A132" s="26">
        <v>4.3</v>
      </c>
      <c r="B132" s="29" t="s">
        <v>24</v>
      </c>
      <c r="C132" s="36">
        <f>AVERAGE(C134:C140)</f>
        <v>75.25</v>
      </c>
      <c r="D132" s="36">
        <f>AVERAGE(D134:D140)</f>
        <v>81.25</v>
      </c>
      <c r="E132" s="36">
        <f>AVERAGE(E134:E140)</f>
        <v>71.25</v>
      </c>
      <c r="F132" s="36">
        <f>AVERAGE(C132:E132)</f>
        <v>75.91666666666667</v>
      </c>
      <c r="G132" s="51">
        <v>72</v>
      </c>
    </row>
    <row r="133" spans="1:7" ht="15">
      <c r="A133" s="26"/>
      <c r="B133" s="29"/>
      <c r="C133" s="12" t="str">
        <f>IF(C134&lt;65,"Tinggi",IF(C134&gt;80,"Rendah","Sedang"))</f>
        <v>Sedang</v>
      </c>
      <c r="D133" s="12" t="str">
        <f>IF(D134&lt;65,"Rendah",IF(D134&gt;80,"Tinggi","Sedang"))</f>
        <v>Tinggi</v>
      </c>
      <c r="E133" s="12" t="str">
        <f>IF(E134&lt;65,"Rendah",IF(E134&gt;80,"Tinggi","Sedang"))</f>
        <v>Sedang</v>
      </c>
      <c r="F133" s="36"/>
      <c r="G133" s="51"/>
    </row>
    <row r="134" spans="1:7" ht="15">
      <c r="A134" s="11"/>
      <c r="B134" s="30" t="s">
        <v>59</v>
      </c>
      <c r="C134" s="37">
        <v>78</v>
      </c>
      <c r="D134" s="37">
        <v>85</v>
      </c>
      <c r="E134" s="37">
        <v>75</v>
      </c>
      <c r="F134" s="38"/>
      <c r="G134" s="51"/>
    </row>
    <row r="135" spans="1:7" ht="15">
      <c r="A135" s="11"/>
      <c r="B135" s="30"/>
      <c r="C135" s="12" t="str">
        <f>IF(C136&lt;65,"Tinggi",IF(C136&gt;80,"Rendah","Sedang"))</f>
        <v>Sedang</v>
      </c>
      <c r="D135" s="12" t="str">
        <f>IF(D136&lt;65,"Rendah",IF(D136&gt;80,"Tinggi","Sedang"))</f>
        <v>Tinggi</v>
      </c>
      <c r="E135" s="12" t="str">
        <f>IF(E136&lt;65,"Rendah",IF(E136&gt;80,"Tinggi","Sedang"))</f>
        <v>Sedang</v>
      </c>
      <c r="F135" s="38"/>
      <c r="G135" s="51"/>
    </row>
    <row r="136" spans="1:7" ht="15">
      <c r="A136" s="11"/>
      <c r="B136" s="30" t="s">
        <v>60</v>
      </c>
      <c r="C136" s="37">
        <v>78</v>
      </c>
      <c r="D136" s="37">
        <v>85</v>
      </c>
      <c r="E136" s="37">
        <v>70</v>
      </c>
      <c r="F136" s="38"/>
      <c r="G136" s="51"/>
    </row>
    <row r="137" spans="1:7" ht="15">
      <c r="A137" s="11"/>
      <c r="B137" s="30"/>
      <c r="C137" s="12" t="str">
        <f>IF(C138&lt;65,"Tinggi",IF(C138&gt;80,"Rendah","Sedang"))</f>
        <v>Sedang</v>
      </c>
      <c r="D137" s="12" t="str">
        <f>IF(D138&lt;65,"Rendah",IF(D138&gt;80,"Tinggi","Sedang"))</f>
        <v>Sedang</v>
      </c>
      <c r="E137" s="12" t="str">
        <f>IF(E138&lt;65,"Rendah",IF(E138&gt;80,"Tinggi","Sedang"))</f>
        <v>Sedang</v>
      </c>
      <c r="F137" s="38"/>
      <c r="G137" s="51"/>
    </row>
    <row r="138" spans="1:7" ht="15">
      <c r="A138" s="11"/>
      <c r="B138" s="28" t="s">
        <v>61</v>
      </c>
      <c r="C138" s="37">
        <v>75</v>
      </c>
      <c r="D138" s="37">
        <v>80</v>
      </c>
      <c r="E138" s="37">
        <v>70</v>
      </c>
      <c r="F138" s="38"/>
      <c r="G138" s="51"/>
    </row>
    <row r="139" spans="1:7" ht="15">
      <c r="A139" s="11"/>
      <c r="B139" s="28"/>
      <c r="C139" s="12" t="str">
        <f>IF(C140&lt;65,"Tinggi",IF(C140&gt;80,"Rendah","Sedang"))</f>
        <v>Sedang</v>
      </c>
      <c r="D139" s="12" t="str">
        <f>IF(D140&lt;65,"Rendah",IF(D140&gt;80,"Tinggi","Sedang"))</f>
        <v>Sedang</v>
      </c>
      <c r="E139" s="12" t="str">
        <f>IF(E140&lt;65,"Rendah",IF(E140&gt;80,"Tinggi","Sedang"))</f>
        <v>Sedang</v>
      </c>
      <c r="F139" s="38"/>
      <c r="G139" s="51"/>
    </row>
    <row r="140" spans="1:7" ht="15">
      <c r="A140" s="11"/>
      <c r="B140" s="30" t="s">
        <v>62</v>
      </c>
      <c r="C140" s="37">
        <v>70</v>
      </c>
      <c r="D140" s="37">
        <v>75</v>
      </c>
      <c r="E140" s="37">
        <v>70</v>
      </c>
      <c r="F140" s="38"/>
      <c r="G140" s="51"/>
    </row>
    <row r="141" spans="1:7" ht="15">
      <c r="A141" s="26">
        <v>4.4</v>
      </c>
      <c r="B141" s="29" t="s">
        <v>19</v>
      </c>
      <c r="C141" s="36">
        <f>AVERAGE(C143:C149)</f>
        <v>73.75</v>
      </c>
      <c r="D141" s="36">
        <f>AVERAGE(D143:D149)</f>
        <v>78.5</v>
      </c>
      <c r="E141" s="36">
        <f>AVERAGE(E143:E149)</f>
        <v>71.25</v>
      </c>
      <c r="F141" s="36">
        <f>AVERAGE(C141:E141)</f>
        <v>74.5</v>
      </c>
      <c r="G141" s="51">
        <v>73</v>
      </c>
    </row>
    <row r="142" spans="1:7" ht="14.25" customHeight="1">
      <c r="A142" s="26"/>
      <c r="B142" s="29"/>
      <c r="C142" s="12" t="str">
        <f>IF(C143&lt;65,"Tinggi",IF(C143&gt;80,"Rendah","Sedang"))</f>
        <v>Sedang</v>
      </c>
      <c r="D142" s="12" t="str">
        <f>IF(D143&lt;65,"Rendah",IF(D143&gt;80,"Tinggi","Sedang"))</f>
        <v>Sedang</v>
      </c>
      <c r="E142" s="12" t="str">
        <f>IF(E143&lt;65,"Rendah",IF(E143&gt;80,"Tinggi","Sedang"))</f>
        <v>Sedang</v>
      </c>
      <c r="F142" s="36"/>
      <c r="G142" s="51"/>
    </row>
    <row r="143" spans="1:7" ht="16.5" customHeight="1">
      <c r="A143" s="11"/>
      <c r="B143" s="28" t="s">
        <v>63</v>
      </c>
      <c r="C143" s="37">
        <v>75</v>
      </c>
      <c r="D143" s="37">
        <v>80</v>
      </c>
      <c r="E143" s="37">
        <v>75</v>
      </c>
      <c r="F143" s="38"/>
      <c r="G143" s="51"/>
    </row>
    <row r="144" spans="1:7" ht="15" customHeight="1">
      <c r="A144" s="11"/>
      <c r="B144" s="28"/>
      <c r="C144" s="12" t="str">
        <f>IF(C145&lt;65,"Tinggi",IF(C145&gt;80,"Rendah","Sedang"))</f>
        <v>Sedang</v>
      </c>
      <c r="D144" s="12" t="str">
        <f>IF(D145&lt;65,"Rendah",IF(D145&gt;80,"Tinggi","Sedang"))</f>
        <v>Sedang</v>
      </c>
      <c r="E144" s="12" t="str">
        <f>IF(E145&lt;65,"Rendah",IF(E145&gt;80,"Tinggi","Sedang"))</f>
        <v>Sedang</v>
      </c>
      <c r="F144" s="38"/>
      <c r="G144" s="51"/>
    </row>
    <row r="145" spans="1:7" ht="15">
      <c r="A145" s="11"/>
      <c r="B145" s="28" t="s">
        <v>64</v>
      </c>
      <c r="C145" s="37">
        <v>75</v>
      </c>
      <c r="D145" s="37">
        <v>78</v>
      </c>
      <c r="E145" s="37">
        <v>70</v>
      </c>
      <c r="F145" s="38"/>
      <c r="G145" s="51"/>
    </row>
    <row r="146" spans="1:7" ht="15">
      <c r="A146" s="11"/>
      <c r="B146" s="28"/>
      <c r="C146" s="12" t="str">
        <f>IF(C147&lt;65,"Tinggi",IF(C147&gt;80,"Rendah","Sedang"))</f>
        <v>Sedang</v>
      </c>
      <c r="D146" s="12" t="str">
        <f>IF(D147&lt;65,"Rendah",IF(D147&gt;80,"Tinggi","Sedang"))</f>
        <v>Sedang</v>
      </c>
      <c r="E146" s="12" t="str">
        <f>IF(E147&lt;65,"Rendah",IF(E147&gt;80,"Tinggi","Sedang"))</f>
        <v>Sedang</v>
      </c>
      <c r="F146" s="38"/>
      <c r="G146" s="51"/>
    </row>
    <row r="147" spans="1:7" ht="15">
      <c r="A147" s="11"/>
      <c r="B147" s="28" t="s">
        <v>65</v>
      </c>
      <c r="C147" s="37">
        <v>75</v>
      </c>
      <c r="D147" s="37">
        <v>78</v>
      </c>
      <c r="E147" s="37">
        <v>70</v>
      </c>
      <c r="F147" s="38"/>
      <c r="G147" s="51"/>
    </row>
    <row r="148" spans="1:7" ht="15">
      <c r="A148" s="11"/>
      <c r="B148" s="28"/>
      <c r="C148" s="12" t="str">
        <f>IF(C149&lt;65,"Tinggi",IF(C149&gt;80,"Rendah","Sedang"))</f>
        <v>Sedang</v>
      </c>
      <c r="D148" s="12" t="str">
        <f>IF(D149&lt;65,"Rendah",IF(D149&gt;80,"Tinggi","Sedang"))</f>
        <v>Sedang</v>
      </c>
      <c r="E148" s="12" t="str">
        <f>IF(E149&lt;65,"Rendah",IF(E149&gt;80,"Tinggi","Sedang"))</f>
        <v>Sedang</v>
      </c>
      <c r="F148" s="38"/>
      <c r="G148" s="51"/>
    </row>
    <row r="149" spans="1:7" ht="30">
      <c r="A149" s="11"/>
      <c r="B149" s="28" t="s">
        <v>66</v>
      </c>
      <c r="C149" s="37">
        <v>70</v>
      </c>
      <c r="D149" s="37">
        <v>78</v>
      </c>
      <c r="E149" s="37">
        <v>70</v>
      </c>
      <c r="F149" s="38"/>
      <c r="G149" s="52"/>
    </row>
    <row r="150" spans="2:6" s="47" customFormat="1" ht="9.75" customHeight="1">
      <c r="B150" s="48"/>
      <c r="C150" s="49"/>
      <c r="D150" s="49"/>
      <c r="E150" s="49"/>
      <c r="F150" s="50"/>
    </row>
    <row r="151" spans="1:7" s="5" customFormat="1" ht="15" customHeight="1">
      <c r="A151" s="59" t="s">
        <v>88</v>
      </c>
      <c r="B151" s="59"/>
      <c r="C151" s="60" t="s">
        <v>77</v>
      </c>
      <c r="D151" s="61"/>
      <c r="E151" s="61"/>
      <c r="F151" s="61"/>
      <c r="G151" s="62"/>
    </row>
    <row r="152" spans="1:7" s="5" customFormat="1" ht="15">
      <c r="A152" s="59"/>
      <c r="B152" s="59"/>
      <c r="C152" s="57" t="s">
        <v>78</v>
      </c>
      <c r="D152" s="57"/>
      <c r="E152" s="57"/>
      <c r="F152" s="58" t="s">
        <v>79</v>
      </c>
      <c r="G152" s="63" t="s">
        <v>89</v>
      </c>
    </row>
    <row r="153" spans="1:7" s="5" customFormat="1" ht="28.5">
      <c r="A153" s="59"/>
      <c r="B153" s="59"/>
      <c r="C153" s="10" t="s">
        <v>0</v>
      </c>
      <c r="D153" s="10" t="s">
        <v>1</v>
      </c>
      <c r="E153" s="10" t="s">
        <v>3</v>
      </c>
      <c r="F153" s="58"/>
      <c r="G153" s="64"/>
    </row>
    <row r="154" spans="1:7" ht="15">
      <c r="A154" s="26">
        <v>4.5</v>
      </c>
      <c r="B154" s="29" t="s">
        <v>20</v>
      </c>
      <c r="C154" s="36">
        <f>AVERAGE(C156:C164)</f>
        <v>73</v>
      </c>
      <c r="D154" s="36">
        <f>AVERAGE(D156:D164)</f>
        <v>80</v>
      </c>
      <c r="E154" s="36">
        <f>AVERAGE(E156:E164)</f>
        <v>71</v>
      </c>
      <c r="F154" s="36">
        <f>AVERAGE(C154:E154)</f>
        <v>74.66666666666667</v>
      </c>
      <c r="G154" s="51">
        <v>70</v>
      </c>
    </row>
    <row r="155" spans="1:7" ht="15">
      <c r="A155" s="26"/>
      <c r="B155" s="29"/>
      <c r="C155" s="12" t="str">
        <f>IF(C156&lt;65,"Tinggi",IF(C156&gt;80,"Rendah","Sedang"))</f>
        <v>Sedang</v>
      </c>
      <c r="D155" s="12" t="str">
        <f>IF(D156&lt;65,"Rendah",IF(D156&gt;80,"Tinggi","Sedang"))</f>
        <v>Tinggi</v>
      </c>
      <c r="E155" s="12" t="str">
        <f>IF(E156&lt;65,"Rendah",IF(E156&gt;80,"Tinggi","Sedang"))</f>
        <v>Sedang</v>
      </c>
      <c r="F155" s="36"/>
      <c r="G155" s="51"/>
    </row>
    <row r="156" spans="1:7" ht="15">
      <c r="A156" s="11"/>
      <c r="B156" s="30" t="s">
        <v>67</v>
      </c>
      <c r="C156" s="37">
        <v>75</v>
      </c>
      <c r="D156" s="37">
        <v>85</v>
      </c>
      <c r="E156" s="37">
        <v>75</v>
      </c>
      <c r="F156" s="38"/>
      <c r="G156" s="51"/>
    </row>
    <row r="157" spans="1:7" ht="15">
      <c r="A157" s="11"/>
      <c r="B157" s="30"/>
      <c r="C157" s="12" t="str">
        <f>IF(C158&lt;65,"Tinggi",IF(C158&gt;80,"Rendah","Sedang"))</f>
        <v>Sedang</v>
      </c>
      <c r="D157" s="12" t="str">
        <f>IF(D158&lt;65,"Rendah",IF(D158&gt;80,"Tinggi","Sedang"))</f>
        <v>Sedang</v>
      </c>
      <c r="E157" s="12" t="str">
        <f>IF(E158&lt;65,"Rendah",IF(E158&gt;80,"Tinggi","Sedang"))</f>
        <v>Sedang</v>
      </c>
      <c r="F157" s="38"/>
      <c r="G157" s="51"/>
    </row>
    <row r="158" spans="1:7" ht="15">
      <c r="A158" s="11"/>
      <c r="B158" s="30" t="s">
        <v>68</v>
      </c>
      <c r="C158" s="37">
        <v>75</v>
      </c>
      <c r="D158" s="37">
        <v>80</v>
      </c>
      <c r="E158" s="37">
        <v>70</v>
      </c>
      <c r="F158" s="38"/>
      <c r="G158" s="51"/>
    </row>
    <row r="159" spans="1:7" ht="15">
      <c r="A159" s="11"/>
      <c r="B159" s="30"/>
      <c r="C159" s="12" t="str">
        <f>IF(C160&lt;65,"Tinggi",IF(C160&gt;80,"Rendah","Sedang"))</f>
        <v>Sedang</v>
      </c>
      <c r="D159" s="12" t="str">
        <f>IF(D160&lt;65,"Rendah",IF(D160&gt;80,"Tinggi","Sedang"))</f>
        <v>Sedang</v>
      </c>
      <c r="E159" s="12" t="str">
        <f>IF(E160&lt;65,"Rendah",IF(E160&gt;80,"Tinggi","Sedang"))</f>
        <v>Sedang</v>
      </c>
      <c r="F159" s="38"/>
      <c r="G159" s="51"/>
    </row>
    <row r="160" spans="1:7" ht="15">
      <c r="A160" s="11"/>
      <c r="B160" s="30" t="s">
        <v>69</v>
      </c>
      <c r="C160" s="37">
        <v>70</v>
      </c>
      <c r="D160" s="37">
        <v>80</v>
      </c>
      <c r="E160" s="37">
        <v>70</v>
      </c>
      <c r="F160" s="38"/>
      <c r="G160" s="51"/>
    </row>
    <row r="161" spans="1:7" ht="15">
      <c r="A161" s="11"/>
      <c r="B161" s="30"/>
      <c r="C161" s="12" t="str">
        <f>IF(C162&lt;65,"Tinggi",IF(C162&gt;80,"Rendah","Sedang"))</f>
        <v>Sedang</v>
      </c>
      <c r="D161" s="12" t="str">
        <f>IF(D162&lt;65,"Rendah",IF(D162&gt;80,"Tinggi","Sedang"))</f>
        <v>Sedang</v>
      </c>
      <c r="E161" s="12" t="str">
        <f>IF(E162&lt;65,"Rendah",IF(E162&gt;80,"Tinggi","Sedang"))</f>
        <v>Sedang</v>
      </c>
      <c r="F161" s="38"/>
      <c r="G161" s="51"/>
    </row>
    <row r="162" spans="1:7" ht="15">
      <c r="A162" s="11"/>
      <c r="B162" s="28" t="s">
        <v>70</v>
      </c>
      <c r="C162" s="37">
        <v>75</v>
      </c>
      <c r="D162" s="37">
        <v>80</v>
      </c>
      <c r="E162" s="37">
        <v>70</v>
      </c>
      <c r="F162" s="38"/>
      <c r="G162" s="51"/>
    </row>
    <row r="163" spans="1:7" ht="15">
      <c r="A163" s="11"/>
      <c r="B163" s="28"/>
      <c r="C163" s="12" t="str">
        <f>IF(C164&lt;65,"Tinggi",IF(C164&gt;80,"Rendah","Sedang"))</f>
        <v>Sedang</v>
      </c>
      <c r="D163" s="12" t="str">
        <f>IF(D164&lt;65,"Rendah",IF(D164&gt;80,"Tinggi","Sedang"))</f>
        <v>Sedang</v>
      </c>
      <c r="E163" s="12" t="str">
        <f>IF(E164&lt;65,"Rendah",IF(E164&gt;80,"Tinggi","Sedang"))</f>
        <v>Sedang</v>
      </c>
      <c r="F163" s="38"/>
      <c r="G163" s="51"/>
    </row>
    <row r="164" spans="1:7" ht="15">
      <c r="A164" s="11"/>
      <c r="B164" s="28" t="s">
        <v>71</v>
      </c>
      <c r="C164" s="37">
        <v>70</v>
      </c>
      <c r="D164" s="37">
        <v>75</v>
      </c>
      <c r="E164" s="37">
        <v>70</v>
      </c>
      <c r="F164" s="38"/>
      <c r="G164" s="51"/>
    </row>
    <row r="165" spans="1:7" ht="16.5" customHeight="1">
      <c r="A165" s="31">
        <v>4.6</v>
      </c>
      <c r="B165" s="29" t="s">
        <v>21</v>
      </c>
      <c r="C165" s="36">
        <f>AVERAGE(C167:C175)</f>
        <v>70</v>
      </c>
      <c r="D165" s="36">
        <f>AVERAGE(D167:D175)</f>
        <v>73.2</v>
      </c>
      <c r="E165" s="36">
        <f>AVERAGE(E167:E175)</f>
        <v>70.6</v>
      </c>
      <c r="F165" s="36">
        <f>AVERAGE(C165:E165)</f>
        <v>71.26666666666667</v>
      </c>
      <c r="G165" s="51">
        <v>69</v>
      </c>
    </row>
    <row r="166" spans="1:7" ht="13.5" customHeight="1">
      <c r="A166" s="31"/>
      <c r="B166" s="29"/>
      <c r="C166" s="12" t="str">
        <f>IF(C167&lt;65,"Tinggi",IF(C167&gt;80,"Rendah","Sedang"))</f>
        <v>Sedang</v>
      </c>
      <c r="D166" s="12" t="str">
        <f>IF(D167&lt;65,"Rendah",IF(D167&gt;80,"Tinggi","Sedang"))</f>
        <v>Sedang</v>
      </c>
      <c r="E166" s="12" t="str">
        <f>IF(E167&lt;65,"Rendah",IF(E167&gt;80,"Tinggi","Sedang"))</f>
        <v>Sedang</v>
      </c>
      <c r="F166" s="36"/>
      <c r="G166" s="51"/>
    </row>
    <row r="167" spans="1:7" ht="15">
      <c r="A167" s="11"/>
      <c r="B167" s="30" t="s">
        <v>72</v>
      </c>
      <c r="C167" s="37">
        <v>70</v>
      </c>
      <c r="D167" s="37">
        <v>74</v>
      </c>
      <c r="E167" s="37">
        <v>75</v>
      </c>
      <c r="F167" s="38"/>
      <c r="G167" s="51"/>
    </row>
    <row r="168" spans="1:7" ht="15">
      <c r="A168" s="11"/>
      <c r="B168" s="30"/>
      <c r="C168" s="12" t="str">
        <f>IF(C169&lt;65,"Tinggi",IF(C169&gt;80,"Rendah","Sedang"))</f>
        <v>Sedang</v>
      </c>
      <c r="D168" s="12" t="str">
        <f>IF(D169&lt;65,"Rendah",IF(D169&gt;80,"Tinggi","Sedang"))</f>
        <v>Sedang</v>
      </c>
      <c r="E168" s="12" t="str">
        <f>IF(E169&lt;65,"Rendah",IF(E169&gt;80,"Tinggi","Sedang"))</f>
        <v>Sedang</v>
      </c>
      <c r="F168" s="38"/>
      <c r="G168" s="51"/>
    </row>
    <row r="169" spans="1:7" ht="15">
      <c r="A169" s="11"/>
      <c r="B169" s="30" t="s">
        <v>73</v>
      </c>
      <c r="C169" s="37">
        <v>70</v>
      </c>
      <c r="D169" s="37">
        <v>75</v>
      </c>
      <c r="E169" s="37">
        <v>68</v>
      </c>
      <c r="F169" s="38"/>
      <c r="G169" s="51"/>
    </row>
    <row r="170" spans="1:7" ht="15">
      <c r="A170" s="11"/>
      <c r="B170" s="30"/>
      <c r="C170" s="12" t="str">
        <f>IF(C171&lt;65,"Tinggi",IF(C171&gt;80,"Rendah","Sedang"))</f>
        <v>Sedang</v>
      </c>
      <c r="D170" s="12" t="str">
        <f>IF(D171&lt;65,"Rendah",IF(D171&gt;80,"Tinggi","Sedang"))</f>
        <v>Sedang</v>
      </c>
      <c r="E170" s="12" t="str">
        <f>IF(E171&lt;65,"Rendah",IF(E171&gt;80,"Tinggi","Sedang"))</f>
        <v>Sedang</v>
      </c>
      <c r="F170" s="38"/>
      <c r="G170" s="51"/>
    </row>
    <row r="171" spans="1:7" ht="15">
      <c r="A171" s="11"/>
      <c r="B171" s="28" t="s">
        <v>74</v>
      </c>
      <c r="C171" s="37">
        <v>70</v>
      </c>
      <c r="D171" s="37">
        <v>72</v>
      </c>
      <c r="E171" s="37">
        <v>70</v>
      </c>
      <c r="F171" s="38"/>
      <c r="G171" s="51"/>
    </row>
    <row r="172" spans="1:7" ht="13.5" customHeight="1">
      <c r="A172" s="11"/>
      <c r="B172" s="28"/>
      <c r="C172" s="12" t="str">
        <f>IF(C173&lt;65,"Tinggi",IF(C173&gt;80,"Rendah","Sedang"))</f>
        <v>Sedang</v>
      </c>
      <c r="D172" s="12" t="str">
        <f>IF(D173&lt;65,"Rendah",IF(D173&gt;80,"Tinggi","Sedang"))</f>
        <v>Sedang</v>
      </c>
      <c r="E172" s="12" t="str">
        <f>IF(E173&lt;65,"Rendah",IF(E173&gt;80,"Tinggi","Sedang"))</f>
        <v>Sedang</v>
      </c>
      <c r="F172" s="38"/>
      <c r="G172" s="51"/>
    </row>
    <row r="173" spans="1:7" ht="15">
      <c r="A173" s="11"/>
      <c r="B173" s="28" t="s">
        <v>75</v>
      </c>
      <c r="C173" s="37">
        <v>70</v>
      </c>
      <c r="D173" s="37">
        <v>75</v>
      </c>
      <c r="E173" s="37">
        <v>70</v>
      </c>
      <c r="F173" s="38"/>
      <c r="G173" s="51"/>
    </row>
    <row r="174" spans="1:7" ht="15">
      <c r="A174" s="11"/>
      <c r="B174" s="28"/>
      <c r="C174" s="12" t="str">
        <f>IF(C175&lt;65,"Tinggi",IF(C175&gt;80,"Rendah","Sedang"))</f>
        <v>Sedang</v>
      </c>
      <c r="D174" s="12" t="str">
        <f>IF(D175&lt;65,"Rendah",IF(D175&gt;80,"Tinggi","Sedang"))</f>
        <v>Sedang</v>
      </c>
      <c r="E174" s="12" t="str">
        <f>IF(E175&lt;65,"Rendah",IF(E175&gt;80,"Tinggi","Sedang"))</f>
        <v>Sedang</v>
      </c>
      <c r="F174" s="38"/>
      <c r="G174" s="51"/>
    </row>
    <row r="175" spans="1:7" ht="15">
      <c r="A175" s="13"/>
      <c r="B175" s="32" t="s">
        <v>76</v>
      </c>
      <c r="C175" s="35">
        <v>70</v>
      </c>
      <c r="D175" s="35">
        <v>70</v>
      </c>
      <c r="E175" s="35">
        <v>70</v>
      </c>
      <c r="F175" s="35"/>
      <c r="G175" s="51"/>
    </row>
    <row r="176" spans="1:7" s="19" customFormat="1" ht="14.25">
      <c r="A176" s="69" t="s">
        <v>87</v>
      </c>
      <c r="B176" s="69"/>
      <c r="C176" s="39"/>
      <c r="D176" s="39"/>
      <c r="E176" s="39"/>
      <c r="F176" s="40">
        <f>+(F116+F125+F132+F141+F154+F165)/6</f>
        <v>74.5074074074074</v>
      </c>
      <c r="G176" s="40">
        <f>+(G116+G125+G132+G141+G154+G165)/6</f>
        <v>70.33333333333333</v>
      </c>
    </row>
    <row r="177" ht="11.25" customHeight="1" thickBot="1"/>
    <row r="178" spans="1:7" s="5" customFormat="1" ht="15.75" thickBot="1">
      <c r="A178" s="19" t="s">
        <v>81</v>
      </c>
      <c r="B178" s="21"/>
      <c r="C178" s="25">
        <f>+F176</f>
        <v>74.5074074074074</v>
      </c>
      <c r="D178" s="20"/>
      <c r="E178" s="20"/>
      <c r="F178" s="20"/>
      <c r="G178" s="18"/>
    </row>
    <row r="179" spans="3:6" s="5" customFormat="1" ht="11.25" customHeight="1" thickBot="1">
      <c r="C179" s="9"/>
      <c r="D179" s="9"/>
      <c r="E179" s="9"/>
      <c r="F179" s="9"/>
    </row>
    <row r="180" spans="1:6" s="5" customFormat="1" ht="18" customHeight="1" thickBot="1">
      <c r="A180" s="7" t="s">
        <v>5</v>
      </c>
      <c r="B180" s="7"/>
      <c r="C180" s="25">
        <f>+(C103+C178)/2</f>
        <v>74.62777777777777</v>
      </c>
      <c r="D180" s="6"/>
      <c r="E180" s="6"/>
      <c r="F180" s="9"/>
    </row>
    <row r="181" spans="2:6" s="5" customFormat="1" ht="15">
      <c r="B181" s="14" t="s">
        <v>2</v>
      </c>
      <c r="C181" s="9"/>
      <c r="D181" s="15" t="s">
        <v>93</v>
      </c>
      <c r="E181" s="9"/>
      <c r="F181" s="9"/>
    </row>
    <row r="182" spans="2:6" s="5" customFormat="1" ht="15">
      <c r="B182" s="14" t="s">
        <v>4</v>
      </c>
      <c r="C182" s="9"/>
      <c r="D182" s="15" t="s">
        <v>82</v>
      </c>
      <c r="E182" s="9"/>
      <c r="F182" s="9"/>
    </row>
    <row r="183" spans="2:6" s="5" customFormat="1" ht="20.25" customHeight="1">
      <c r="B183" s="14"/>
      <c r="C183" s="9"/>
      <c r="D183" s="15"/>
      <c r="E183" s="9"/>
      <c r="F183" s="9"/>
    </row>
    <row r="184" spans="2:6" s="5" customFormat="1" ht="33.75" customHeight="1">
      <c r="B184" s="14"/>
      <c r="C184" s="9"/>
      <c r="D184" s="15"/>
      <c r="E184" s="9"/>
      <c r="F184" s="9"/>
    </row>
    <row r="185" spans="2:6" s="5" customFormat="1" ht="20.25" customHeight="1">
      <c r="B185" s="14"/>
      <c r="C185" s="9"/>
      <c r="D185" s="15"/>
      <c r="E185" s="9"/>
      <c r="F185" s="9"/>
    </row>
    <row r="186" spans="2:6" s="5" customFormat="1" ht="15">
      <c r="B186" s="53" t="s">
        <v>94</v>
      </c>
      <c r="C186" s="54"/>
      <c r="D186" s="55" t="s">
        <v>94</v>
      </c>
      <c r="E186" s="9"/>
      <c r="F186" s="9"/>
    </row>
    <row r="187" spans="2:6" s="5" customFormat="1" ht="13.5" customHeight="1">
      <c r="B187" s="14" t="s">
        <v>95</v>
      </c>
      <c r="C187" s="9"/>
      <c r="D187" s="15" t="s">
        <v>95</v>
      </c>
      <c r="E187" s="9"/>
      <c r="F187" s="9"/>
    </row>
  </sheetData>
  <sheetProtection/>
  <mergeCells count="33">
    <mergeCell ref="C41:G41"/>
    <mergeCell ref="G42:G43"/>
    <mergeCell ref="C76:G76"/>
    <mergeCell ref="G77:G78"/>
    <mergeCell ref="F42:F43"/>
    <mergeCell ref="C42:E42"/>
    <mergeCell ref="F77:F78"/>
    <mergeCell ref="A1:F1"/>
    <mergeCell ref="A2:F2"/>
    <mergeCell ref="A3:F3"/>
    <mergeCell ref="C7:E7"/>
    <mergeCell ref="F7:F8"/>
    <mergeCell ref="A6:B8"/>
    <mergeCell ref="G7:G8"/>
    <mergeCell ref="C6:F6"/>
    <mergeCell ref="A29:B29"/>
    <mergeCell ref="A70:B70"/>
    <mergeCell ref="A101:B101"/>
    <mergeCell ref="A176:B176"/>
    <mergeCell ref="A44:B44"/>
    <mergeCell ref="A112:B114"/>
    <mergeCell ref="A41:B43"/>
    <mergeCell ref="A151:B153"/>
    <mergeCell ref="C152:E152"/>
    <mergeCell ref="F152:F153"/>
    <mergeCell ref="C113:E113"/>
    <mergeCell ref="A76:B78"/>
    <mergeCell ref="C77:E77"/>
    <mergeCell ref="C151:G151"/>
    <mergeCell ref="G152:G153"/>
    <mergeCell ref="C112:G112"/>
    <mergeCell ref="G113:G114"/>
    <mergeCell ref="F113:F114"/>
  </mergeCells>
  <printOptions horizontalCentered="1" verticalCentered="1"/>
  <pageMargins left="0.6692913385826772" right="0.5511811023622047" top="0.33" bottom="0.25" header="0.5118110236220472" footer="0.2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SMAN-9</dc:creator>
  <cp:keywords/>
  <dc:description/>
  <cp:lastModifiedBy>jateng</cp:lastModifiedBy>
  <cp:lastPrinted>2013-08-16T09:13:53Z</cp:lastPrinted>
  <dcterms:created xsi:type="dcterms:W3CDTF">2006-07-06T04:36:32Z</dcterms:created>
  <dcterms:modified xsi:type="dcterms:W3CDTF">2016-06-27T16:03:11Z</dcterms:modified>
  <cp:category/>
  <cp:version/>
  <cp:contentType/>
  <cp:contentStatus/>
</cp:coreProperties>
</file>